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GFJ\Downloads\"/>
    </mc:Choice>
  </mc:AlternateContent>
  <xr:revisionPtr revIDLastSave="0" documentId="13_ncr:1_{AF879363-1190-4CD7-A350-48841699CA6C}" xr6:coauthVersionLast="47" xr6:coauthVersionMax="47" xr10:uidLastSave="{00000000-0000-0000-0000-000000000000}"/>
  <workbookProtection workbookAlgorithmName="SHA-512" workbookHashValue="AZbYLpN0MdiU+VaD7DUGZh2y/euoOFHQRRctHOTU3qmEeNLuo2+9YJLYy70mfyCiK1WbmafwolUa0riesH026A==" workbookSaltValue="bTXOoR/8W3FSOjt58YISYg==" workbookSpinCount="100000" lockStructure="1"/>
  <bookViews>
    <workbookView xWindow="-21720" yWindow="5850" windowWidth="20910" windowHeight="13740" tabRatio="896" xr2:uid="{00000000-000D-0000-FFFF-FFFF00000000}"/>
  </bookViews>
  <sheets>
    <sheet name="Orientações Gerais" sheetId="9" r:id="rId1"/>
    <sheet name="Capa do Projeto" sheetId="1" r:id="rId2"/>
    <sheet name="Planilha Orçamentária" sheetId="3" r:id="rId3"/>
    <sheet name="Cronograma F.F (Projeto)" sheetId="4" r:id="rId4"/>
    <sheet name="Cotações" sheetId="10" r:id="rId5"/>
    <sheet name="Infor. Fornecedores" sheetId="11" r:id="rId6"/>
    <sheet name="Localização - (Pavimentação)" sheetId="7" state="hidden" r:id="rId7"/>
    <sheet name="Localização - (Saneamento)" sheetId="8" state="hidden" r:id="rId8"/>
    <sheet name="Lista" sheetId="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0" localSheetId="4">#REF!</definedName>
    <definedName name="\0" localSheetId="5">#REF!</definedName>
    <definedName name="\0" localSheetId="0">#REF!</definedName>
    <definedName name="\0">#REF!</definedName>
    <definedName name="\a" localSheetId="4">#REF!</definedName>
    <definedName name="\a" localSheetId="5">#REF!</definedName>
    <definedName name="\a" localSheetId="0">#REF!</definedName>
    <definedName name="\a">#REF!</definedName>
    <definedName name="\c" localSheetId="4">[1]PLMUSEU!#REF!</definedName>
    <definedName name="\c" localSheetId="5">[1]PLMUSEU!#REF!</definedName>
    <definedName name="\c" localSheetId="0">[1]PLMUSEU!#REF!</definedName>
    <definedName name="\c">[1]PLMUSEU!#REF!</definedName>
    <definedName name="\x" localSheetId="4">[1]PLMUSEU!#REF!</definedName>
    <definedName name="\x" localSheetId="5">[1]PLMUSEU!#REF!</definedName>
    <definedName name="\x" localSheetId="0">[1]PLMUSEU!#REF!</definedName>
    <definedName name="\x">[1]PLMUSEU!#REF!</definedName>
    <definedName name="\z" localSheetId="4">[1]PLMUSEU!#REF!</definedName>
    <definedName name="\z" localSheetId="5">[1]PLMUSEU!#REF!</definedName>
    <definedName name="\z" localSheetId="0">[1]PLMUSEU!#REF!</definedName>
    <definedName name="\z">[1]PLMUSEU!#REF!</definedName>
    <definedName name="_____________________pv3" localSheetId="4">#REF!</definedName>
    <definedName name="_____________________pv3" localSheetId="5">#REF!</definedName>
    <definedName name="_____________________pv3" localSheetId="0">#REF!</definedName>
    <definedName name="_____________________pv3">#REF!</definedName>
    <definedName name="____________________Ele200502" localSheetId="4">#REF!</definedName>
    <definedName name="____________________Ele200502" localSheetId="5">#REF!</definedName>
    <definedName name="____________________Ele200502" localSheetId="0">#REF!</definedName>
    <definedName name="____________________Ele200502">#REF!</definedName>
    <definedName name="____________________pv3" localSheetId="4">#REF!</definedName>
    <definedName name="____________________pv3" localSheetId="5">#REF!</definedName>
    <definedName name="____________________pv3" localSheetId="0">#REF!</definedName>
    <definedName name="____________________pv3">#REF!</definedName>
    <definedName name="____________________Ser200705" localSheetId="4">#REF!</definedName>
    <definedName name="____________________Ser200705" localSheetId="5">#REF!</definedName>
    <definedName name="____________________Ser200705" localSheetId="0">#REF!</definedName>
    <definedName name="____________________Ser200705">#REF!</definedName>
    <definedName name="____________________Ser200712" localSheetId="4">#REF!</definedName>
    <definedName name="____________________Ser200712" localSheetId="5">#REF!</definedName>
    <definedName name="____________________Ser200712" localSheetId="0">#REF!</definedName>
    <definedName name="____________________Ser200712">#REF!</definedName>
    <definedName name="____________________Ser201104" localSheetId="4">#REF!</definedName>
    <definedName name="____________________Ser201104" localSheetId="5">#REF!</definedName>
    <definedName name="____________________Ser201104" localSheetId="0">#REF!</definedName>
    <definedName name="____________________Ser201104">#REF!</definedName>
    <definedName name="____________________TR2" localSheetId="4">#REF!</definedName>
    <definedName name="____________________TR2" localSheetId="5">#REF!</definedName>
    <definedName name="____________________TR2" localSheetId="0">#REF!</definedName>
    <definedName name="____________________TR2">#REF!</definedName>
    <definedName name="____________________TR5" localSheetId="4">#REF!</definedName>
    <definedName name="____________________TR5" localSheetId="5">#REF!</definedName>
    <definedName name="____________________TR5" localSheetId="0">#REF!</definedName>
    <definedName name="____________________TR5">#REF!</definedName>
    <definedName name="___________________Ele200502" localSheetId="4">#REF!</definedName>
    <definedName name="___________________Ele200502" localSheetId="5">#REF!</definedName>
    <definedName name="___________________Ele200502" localSheetId="0">#REF!</definedName>
    <definedName name="___________________Ele200502">#REF!</definedName>
    <definedName name="___________________Ele200609" localSheetId="4">#REF!</definedName>
    <definedName name="___________________Ele200609" localSheetId="5">#REF!</definedName>
    <definedName name="___________________Ele200609" localSheetId="0">#REF!</definedName>
    <definedName name="___________________Ele200609">#REF!</definedName>
    <definedName name="___________________pv2" localSheetId="4">#REF!</definedName>
    <definedName name="___________________pv2" localSheetId="5">#REF!</definedName>
    <definedName name="___________________pv2" localSheetId="0">#REF!</definedName>
    <definedName name="___________________pv2">#REF!</definedName>
    <definedName name="___________________pv3" localSheetId="4">#REF!</definedName>
    <definedName name="___________________pv3" localSheetId="5">#REF!</definedName>
    <definedName name="___________________pv3" localSheetId="0">#REF!</definedName>
    <definedName name="___________________pv3">#REF!</definedName>
    <definedName name="___________________Ser200506" localSheetId="4">#REF!</definedName>
    <definedName name="___________________Ser200506" localSheetId="5">#REF!</definedName>
    <definedName name="___________________Ser200506" localSheetId="0">#REF!</definedName>
    <definedName name="___________________Ser200506">#REF!</definedName>
    <definedName name="___________________Ser200705" localSheetId="4">#REF!</definedName>
    <definedName name="___________________Ser200705" localSheetId="5">#REF!</definedName>
    <definedName name="___________________Ser200705" localSheetId="0">#REF!</definedName>
    <definedName name="___________________Ser200705">#REF!</definedName>
    <definedName name="___________________Ser200712" localSheetId="4">#REF!</definedName>
    <definedName name="___________________Ser200712" localSheetId="5">#REF!</definedName>
    <definedName name="___________________Ser200712" localSheetId="0">#REF!</definedName>
    <definedName name="___________________Ser200712">#REF!</definedName>
    <definedName name="___________________Ser201104" localSheetId="4">#REF!</definedName>
    <definedName name="___________________Ser201104" localSheetId="5">#REF!</definedName>
    <definedName name="___________________Ser201104" localSheetId="0">#REF!</definedName>
    <definedName name="___________________Ser201104">#REF!</definedName>
    <definedName name="___________________TR2" localSheetId="4">#REF!</definedName>
    <definedName name="___________________TR2" localSheetId="5">#REF!</definedName>
    <definedName name="___________________TR2" localSheetId="0">#REF!</definedName>
    <definedName name="___________________TR2">#REF!</definedName>
    <definedName name="___________________TR5" localSheetId="4">#REF!</definedName>
    <definedName name="___________________TR5" localSheetId="5">#REF!</definedName>
    <definedName name="___________________TR5" localSheetId="0">#REF!</definedName>
    <definedName name="___________________TR5">#REF!</definedName>
    <definedName name="__________________Ele200502" localSheetId="4">#REF!</definedName>
    <definedName name="__________________Ele200502" localSheetId="5">#REF!</definedName>
    <definedName name="__________________Ele200502" localSheetId="0">#REF!</definedName>
    <definedName name="__________________Ele200502">#REF!</definedName>
    <definedName name="__________________Ele200609" localSheetId="4">#REF!</definedName>
    <definedName name="__________________Ele200609" localSheetId="5">#REF!</definedName>
    <definedName name="__________________Ele200609" localSheetId="0">#REF!</definedName>
    <definedName name="__________________Ele200609">#REF!</definedName>
    <definedName name="__________________pv2" localSheetId="4">#REF!</definedName>
    <definedName name="__________________pv2" localSheetId="5">#REF!</definedName>
    <definedName name="__________________pv2" localSheetId="0">#REF!</definedName>
    <definedName name="__________________pv2">#REF!</definedName>
    <definedName name="__________________pv3" localSheetId="4">#REF!</definedName>
    <definedName name="__________________pv3" localSheetId="5">#REF!</definedName>
    <definedName name="__________________pv3" localSheetId="0">#REF!</definedName>
    <definedName name="__________________pv3">#REF!</definedName>
    <definedName name="__________________Ser200506" localSheetId="4">#REF!</definedName>
    <definedName name="__________________Ser200506" localSheetId="5">#REF!</definedName>
    <definedName name="__________________Ser200506" localSheetId="0">#REF!</definedName>
    <definedName name="__________________Ser200506">#REF!</definedName>
    <definedName name="__________________Ser200705" localSheetId="4">#REF!</definedName>
    <definedName name="__________________Ser200705" localSheetId="5">#REF!</definedName>
    <definedName name="__________________Ser200705" localSheetId="0">#REF!</definedName>
    <definedName name="__________________Ser200705">#REF!</definedName>
    <definedName name="__________________Ser200712" localSheetId="4">#REF!</definedName>
    <definedName name="__________________Ser200712" localSheetId="5">#REF!</definedName>
    <definedName name="__________________Ser200712" localSheetId="0">#REF!</definedName>
    <definedName name="__________________Ser200712">#REF!</definedName>
    <definedName name="__________________Ser201104" localSheetId="4">#REF!</definedName>
    <definedName name="__________________Ser201104" localSheetId="5">#REF!</definedName>
    <definedName name="__________________Ser201104" localSheetId="0">#REF!</definedName>
    <definedName name="__________________Ser201104">#REF!</definedName>
    <definedName name="__________________TR2" localSheetId="4">#REF!</definedName>
    <definedName name="__________________TR2" localSheetId="5">#REF!</definedName>
    <definedName name="__________________TR2" localSheetId="0">#REF!</definedName>
    <definedName name="__________________TR2">#REF!</definedName>
    <definedName name="__________________TR5" localSheetId="4">#REF!</definedName>
    <definedName name="__________________TR5" localSheetId="5">#REF!</definedName>
    <definedName name="__________________TR5" localSheetId="0">#REF!</definedName>
    <definedName name="__________________TR5">#REF!</definedName>
    <definedName name="_________________Ele200502" localSheetId="4">#REF!</definedName>
    <definedName name="_________________Ele200502" localSheetId="5">#REF!</definedName>
    <definedName name="_________________Ele200502" localSheetId="0">#REF!</definedName>
    <definedName name="_________________Ele200502">#REF!</definedName>
    <definedName name="_________________Ele200609" localSheetId="4">#REF!</definedName>
    <definedName name="_________________Ele200609" localSheetId="5">#REF!</definedName>
    <definedName name="_________________Ele200609" localSheetId="0">#REF!</definedName>
    <definedName name="_________________Ele200609">#REF!</definedName>
    <definedName name="_________________pv2" localSheetId="4">#REF!</definedName>
    <definedName name="_________________pv2" localSheetId="5">#REF!</definedName>
    <definedName name="_________________pv2" localSheetId="0">#REF!</definedName>
    <definedName name="_________________pv2">#REF!</definedName>
    <definedName name="_________________pv3" localSheetId="4">#REF!</definedName>
    <definedName name="_________________pv3" localSheetId="5">#REF!</definedName>
    <definedName name="_________________pv3" localSheetId="0">#REF!</definedName>
    <definedName name="_________________pv3">#REF!</definedName>
    <definedName name="_________________Ser200506" localSheetId="4">#REF!</definedName>
    <definedName name="_________________Ser200506" localSheetId="5">#REF!</definedName>
    <definedName name="_________________Ser200506" localSheetId="0">#REF!</definedName>
    <definedName name="_________________Ser200506">#REF!</definedName>
    <definedName name="_________________Ser200705" localSheetId="4">#REF!</definedName>
    <definedName name="_________________Ser200705" localSheetId="5">#REF!</definedName>
    <definedName name="_________________Ser200705" localSheetId="0">#REF!</definedName>
    <definedName name="_________________Ser200705">#REF!</definedName>
    <definedName name="_________________Ser200712" localSheetId="4">#REF!</definedName>
    <definedName name="_________________Ser200712" localSheetId="5">#REF!</definedName>
    <definedName name="_________________Ser200712" localSheetId="0">#REF!</definedName>
    <definedName name="_________________Ser200712">#REF!</definedName>
    <definedName name="_________________Ser201104" localSheetId="4">#REF!</definedName>
    <definedName name="_________________Ser201104" localSheetId="5">#REF!</definedName>
    <definedName name="_________________Ser201104" localSheetId="0">#REF!</definedName>
    <definedName name="_________________Ser201104">#REF!</definedName>
    <definedName name="_________________TR2" localSheetId="4">#REF!</definedName>
    <definedName name="_________________TR2" localSheetId="5">#REF!</definedName>
    <definedName name="_________________TR2" localSheetId="0">#REF!</definedName>
    <definedName name="_________________TR2">#REF!</definedName>
    <definedName name="_________________TR5" localSheetId="4">#REF!</definedName>
    <definedName name="_________________TR5" localSheetId="5">#REF!</definedName>
    <definedName name="_________________TR5" localSheetId="0">#REF!</definedName>
    <definedName name="_________________TR5">#REF!</definedName>
    <definedName name="________________Ele200502" localSheetId="4">#REF!</definedName>
    <definedName name="________________Ele200502" localSheetId="5">#REF!</definedName>
    <definedName name="________________Ele200502" localSheetId="0">#REF!</definedName>
    <definedName name="________________Ele200502">#REF!</definedName>
    <definedName name="________________Ele200609" localSheetId="4">#REF!</definedName>
    <definedName name="________________Ele200609" localSheetId="5">#REF!</definedName>
    <definedName name="________________Ele200609" localSheetId="0">#REF!</definedName>
    <definedName name="________________Ele200609">#REF!</definedName>
    <definedName name="________________pv2" localSheetId="4">#REF!</definedName>
    <definedName name="________________pv2" localSheetId="5">#REF!</definedName>
    <definedName name="________________pv2" localSheetId="0">#REF!</definedName>
    <definedName name="________________pv2">#REF!</definedName>
    <definedName name="________________pv3" localSheetId="4">#REF!</definedName>
    <definedName name="________________pv3" localSheetId="5">#REF!</definedName>
    <definedName name="________________pv3" localSheetId="0">#REF!</definedName>
    <definedName name="________________pv3">#REF!</definedName>
    <definedName name="________________Ser200506" localSheetId="4">#REF!</definedName>
    <definedName name="________________Ser200506" localSheetId="5">#REF!</definedName>
    <definedName name="________________Ser200506" localSheetId="0">#REF!</definedName>
    <definedName name="________________Ser200506">#REF!</definedName>
    <definedName name="________________Ser200705" localSheetId="4">#REF!</definedName>
    <definedName name="________________Ser200705" localSheetId="5">#REF!</definedName>
    <definedName name="________________Ser200705" localSheetId="0">#REF!</definedName>
    <definedName name="________________Ser200705">#REF!</definedName>
    <definedName name="________________Ser200712" localSheetId="4">#REF!</definedName>
    <definedName name="________________Ser200712" localSheetId="5">#REF!</definedName>
    <definedName name="________________Ser200712" localSheetId="0">#REF!</definedName>
    <definedName name="________________Ser200712">#REF!</definedName>
    <definedName name="________________Ser201104" localSheetId="4">#REF!</definedName>
    <definedName name="________________Ser201104" localSheetId="5">#REF!</definedName>
    <definedName name="________________Ser201104" localSheetId="0">#REF!</definedName>
    <definedName name="________________Ser201104">#REF!</definedName>
    <definedName name="________________TR2" localSheetId="4">#REF!</definedName>
    <definedName name="________________TR2" localSheetId="5">#REF!</definedName>
    <definedName name="________________TR2" localSheetId="0">#REF!</definedName>
    <definedName name="________________TR2">#REF!</definedName>
    <definedName name="________________TR5" localSheetId="4">#REF!</definedName>
    <definedName name="________________TR5" localSheetId="5">#REF!</definedName>
    <definedName name="________________TR5" localSheetId="0">#REF!</definedName>
    <definedName name="________________TR5">#REF!</definedName>
    <definedName name="_______________Ele200502" localSheetId="4">#REF!</definedName>
    <definedName name="_______________Ele200502" localSheetId="5">#REF!</definedName>
    <definedName name="_______________Ele200502" localSheetId="0">#REF!</definedName>
    <definedName name="_______________Ele200502">#REF!</definedName>
    <definedName name="_______________Ele200609" localSheetId="4">#REF!</definedName>
    <definedName name="_______________Ele200609" localSheetId="5">#REF!</definedName>
    <definedName name="_______________Ele200609" localSheetId="0">#REF!</definedName>
    <definedName name="_______________Ele200609">#REF!</definedName>
    <definedName name="_______________pv2" localSheetId="4">#REF!</definedName>
    <definedName name="_______________pv2" localSheetId="5">#REF!</definedName>
    <definedName name="_______________pv2" localSheetId="0">#REF!</definedName>
    <definedName name="_______________pv2">#REF!</definedName>
    <definedName name="_______________pv3" localSheetId="4">#REF!</definedName>
    <definedName name="_______________pv3" localSheetId="5">#REF!</definedName>
    <definedName name="_______________pv3" localSheetId="0">#REF!</definedName>
    <definedName name="_______________pv3">#REF!</definedName>
    <definedName name="_______________Ser200506" localSheetId="4">#REF!</definedName>
    <definedName name="_______________Ser200506" localSheetId="5">#REF!</definedName>
    <definedName name="_______________Ser200506" localSheetId="0">#REF!</definedName>
    <definedName name="_______________Ser200506">#REF!</definedName>
    <definedName name="_______________Ser200705" localSheetId="4">#REF!</definedName>
    <definedName name="_______________Ser200705" localSheetId="5">#REF!</definedName>
    <definedName name="_______________Ser200705" localSheetId="0">#REF!</definedName>
    <definedName name="_______________Ser200705">#REF!</definedName>
    <definedName name="_______________Ser200712" localSheetId="4">#REF!</definedName>
    <definedName name="_______________Ser200712" localSheetId="5">#REF!</definedName>
    <definedName name="_______________Ser200712" localSheetId="0">#REF!</definedName>
    <definedName name="_______________Ser200712">#REF!</definedName>
    <definedName name="_______________Ser201104" localSheetId="4">#REF!</definedName>
    <definedName name="_______________Ser201104" localSheetId="5">#REF!</definedName>
    <definedName name="_______________Ser201104" localSheetId="0">#REF!</definedName>
    <definedName name="_______________Ser201104">#REF!</definedName>
    <definedName name="_______________TR2" localSheetId="4">#REF!</definedName>
    <definedName name="_______________TR2" localSheetId="5">#REF!</definedName>
    <definedName name="_______________TR2" localSheetId="0">#REF!</definedName>
    <definedName name="_______________TR2">#REF!</definedName>
    <definedName name="_______________TR5" localSheetId="4">#REF!</definedName>
    <definedName name="_______________TR5" localSheetId="5">#REF!</definedName>
    <definedName name="_______________TR5" localSheetId="0">#REF!</definedName>
    <definedName name="_______________TR5">#REF!</definedName>
    <definedName name="______________Ele200502" localSheetId="4">#REF!</definedName>
    <definedName name="______________Ele200502" localSheetId="5">#REF!</definedName>
    <definedName name="______________Ele200502" localSheetId="0">#REF!</definedName>
    <definedName name="______________Ele200502">#REF!</definedName>
    <definedName name="______________Ele200609" localSheetId="4">#REF!</definedName>
    <definedName name="______________Ele200609" localSheetId="5">#REF!</definedName>
    <definedName name="______________Ele200609" localSheetId="0">#REF!</definedName>
    <definedName name="______________Ele200609">#REF!</definedName>
    <definedName name="______________pv2" localSheetId="4">#REF!</definedName>
    <definedName name="______________pv2" localSheetId="5">#REF!</definedName>
    <definedName name="______________pv2" localSheetId="0">#REF!</definedName>
    <definedName name="______________pv2">#REF!</definedName>
    <definedName name="______________pv3" localSheetId="4">#REF!</definedName>
    <definedName name="______________pv3" localSheetId="5">#REF!</definedName>
    <definedName name="______________pv3" localSheetId="0">#REF!</definedName>
    <definedName name="______________pv3">#REF!</definedName>
    <definedName name="______________Ser200506" localSheetId="4">#REF!</definedName>
    <definedName name="______________Ser200506" localSheetId="5">#REF!</definedName>
    <definedName name="______________Ser200506" localSheetId="0">#REF!</definedName>
    <definedName name="______________Ser200506">#REF!</definedName>
    <definedName name="______________Ser200705" localSheetId="4">#REF!</definedName>
    <definedName name="______________Ser200705" localSheetId="5">#REF!</definedName>
    <definedName name="______________Ser200705" localSheetId="0">#REF!</definedName>
    <definedName name="______________Ser200705">#REF!</definedName>
    <definedName name="______________Ser200712" localSheetId="4">#REF!</definedName>
    <definedName name="______________Ser200712" localSheetId="5">#REF!</definedName>
    <definedName name="______________Ser200712" localSheetId="0">#REF!</definedName>
    <definedName name="______________Ser200712">#REF!</definedName>
    <definedName name="______________Ser201104" localSheetId="4">#REF!</definedName>
    <definedName name="______________Ser201104" localSheetId="5">#REF!</definedName>
    <definedName name="______________Ser201104" localSheetId="0">#REF!</definedName>
    <definedName name="______________Ser201104">#REF!</definedName>
    <definedName name="______________TR2" localSheetId="4">#REF!</definedName>
    <definedName name="______________TR2" localSheetId="5">#REF!</definedName>
    <definedName name="______________TR2" localSheetId="0">#REF!</definedName>
    <definedName name="______________TR2">#REF!</definedName>
    <definedName name="______________TR5" localSheetId="4">#REF!</definedName>
    <definedName name="______________TR5" localSheetId="5">#REF!</definedName>
    <definedName name="______________TR5" localSheetId="0">#REF!</definedName>
    <definedName name="______________TR5">#REF!</definedName>
    <definedName name="_____________Ele200502" localSheetId="4">#REF!</definedName>
    <definedName name="_____________Ele200502" localSheetId="5">#REF!</definedName>
    <definedName name="_____________Ele200502" localSheetId="0">#REF!</definedName>
    <definedName name="_____________Ele200502">#REF!</definedName>
    <definedName name="_____________Ele200609" localSheetId="4">#REF!</definedName>
    <definedName name="_____________Ele200609" localSheetId="5">#REF!</definedName>
    <definedName name="_____________Ele200609" localSheetId="0">#REF!</definedName>
    <definedName name="_____________Ele200609">#REF!</definedName>
    <definedName name="_____________pv2" localSheetId="4">#REF!</definedName>
    <definedName name="_____________pv2" localSheetId="5">#REF!</definedName>
    <definedName name="_____________pv2" localSheetId="0">#REF!</definedName>
    <definedName name="_____________pv2">#REF!</definedName>
    <definedName name="_____________pv3" localSheetId="4">#REF!</definedName>
    <definedName name="_____________pv3" localSheetId="5">#REF!</definedName>
    <definedName name="_____________pv3" localSheetId="0">#REF!</definedName>
    <definedName name="_____________pv3">#REF!</definedName>
    <definedName name="_____________REV5" localSheetId="4">#REF!</definedName>
    <definedName name="_____________REV5" localSheetId="5">#REF!</definedName>
    <definedName name="_____________REV5" localSheetId="0">#REF!</definedName>
    <definedName name="_____________REV5">#REF!</definedName>
    <definedName name="_____________Ser200506" localSheetId="4">#REF!</definedName>
    <definedName name="_____________Ser200506" localSheetId="5">#REF!</definedName>
    <definedName name="_____________Ser200506" localSheetId="0">#REF!</definedName>
    <definedName name="_____________Ser200506">#REF!</definedName>
    <definedName name="_____________Ser200705" localSheetId="4">#REF!</definedName>
    <definedName name="_____________Ser200705" localSheetId="5">#REF!</definedName>
    <definedName name="_____________Ser200705" localSheetId="0">#REF!</definedName>
    <definedName name="_____________Ser200705">#REF!</definedName>
    <definedName name="_____________Ser200712" localSheetId="4">#REF!</definedName>
    <definedName name="_____________Ser200712" localSheetId="5">#REF!</definedName>
    <definedName name="_____________Ser200712" localSheetId="0">#REF!</definedName>
    <definedName name="_____________Ser200712">#REF!</definedName>
    <definedName name="_____________Ser201104" localSheetId="4">#REF!</definedName>
    <definedName name="_____________Ser201104" localSheetId="5">#REF!</definedName>
    <definedName name="_____________Ser201104" localSheetId="0">#REF!</definedName>
    <definedName name="_____________Ser201104">#REF!</definedName>
    <definedName name="_____________TR2" localSheetId="4">#REF!</definedName>
    <definedName name="_____________TR2" localSheetId="5">#REF!</definedName>
    <definedName name="_____________TR2" localSheetId="0">#REF!</definedName>
    <definedName name="_____________TR2">#REF!</definedName>
    <definedName name="_____________TR5" localSheetId="4">#REF!</definedName>
    <definedName name="_____________TR5" localSheetId="5">#REF!</definedName>
    <definedName name="_____________TR5" localSheetId="0">#REF!</definedName>
    <definedName name="_____________TR5">#REF!</definedName>
    <definedName name="____________Ele200502" localSheetId="4">#REF!</definedName>
    <definedName name="____________Ele200502" localSheetId="5">#REF!</definedName>
    <definedName name="____________Ele200502" localSheetId="0">#REF!</definedName>
    <definedName name="____________Ele200502">#REF!</definedName>
    <definedName name="____________Ele200609" localSheetId="4">#REF!</definedName>
    <definedName name="____________Ele200609" localSheetId="5">#REF!</definedName>
    <definedName name="____________Ele200609" localSheetId="0">#REF!</definedName>
    <definedName name="____________Ele200609">#REF!</definedName>
    <definedName name="____________pv2" localSheetId="4">#REF!</definedName>
    <definedName name="____________pv2" localSheetId="5">#REF!</definedName>
    <definedName name="____________pv2" localSheetId="0">#REF!</definedName>
    <definedName name="____________pv2">#REF!</definedName>
    <definedName name="____________pv3" localSheetId="4">#REF!</definedName>
    <definedName name="____________pv3" localSheetId="5">#REF!</definedName>
    <definedName name="____________pv3" localSheetId="0">#REF!</definedName>
    <definedName name="____________pv3">#REF!</definedName>
    <definedName name="____________REV5" localSheetId="4">#REF!</definedName>
    <definedName name="____________REV5" localSheetId="5">#REF!</definedName>
    <definedName name="____________REV5" localSheetId="0">#REF!</definedName>
    <definedName name="____________REV5">#REF!</definedName>
    <definedName name="____________Ser200506" localSheetId="4">#REF!</definedName>
    <definedName name="____________Ser200506" localSheetId="5">#REF!</definedName>
    <definedName name="____________Ser200506" localSheetId="0">#REF!</definedName>
    <definedName name="____________Ser200506">#REF!</definedName>
    <definedName name="____________Ser200705" localSheetId="4">#REF!</definedName>
    <definedName name="____________Ser200705" localSheetId="5">#REF!</definedName>
    <definedName name="____________Ser200705" localSheetId="0">#REF!</definedName>
    <definedName name="____________Ser200705">#REF!</definedName>
    <definedName name="____________Ser200712" localSheetId="4">#REF!</definedName>
    <definedName name="____________Ser200712" localSheetId="5">#REF!</definedName>
    <definedName name="____________Ser200712" localSheetId="0">#REF!</definedName>
    <definedName name="____________Ser200712">#REF!</definedName>
    <definedName name="____________Ser201104" localSheetId="4">#REF!</definedName>
    <definedName name="____________Ser201104" localSheetId="5">#REF!</definedName>
    <definedName name="____________Ser201104" localSheetId="0">#REF!</definedName>
    <definedName name="____________Ser201104">#REF!</definedName>
    <definedName name="____________TR2" localSheetId="4">#REF!</definedName>
    <definedName name="____________TR2" localSheetId="5">#REF!</definedName>
    <definedName name="____________TR2" localSheetId="0">#REF!</definedName>
    <definedName name="____________TR2">#REF!</definedName>
    <definedName name="____________TR5" localSheetId="4">#REF!</definedName>
    <definedName name="____________TR5" localSheetId="5">#REF!</definedName>
    <definedName name="____________TR5" localSheetId="0">#REF!</definedName>
    <definedName name="____________TR5">#REF!</definedName>
    <definedName name="___________Ele200502" localSheetId="4">#REF!</definedName>
    <definedName name="___________Ele200502" localSheetId="5">#REF!</definedName>
    <definedName name="___________Ele200502" localSheetId="0">#REF!</definedName>
    <definedName name="___________Ele200502">#REF!</definedName>
    <definedName name="___________Ele200609" localSheetId="4">#REF!</definedName>
    <definedName name="___________Ele200609" localSheetId="5">#REF!</definedName>
    <definedName name="___________Ele200609" localSheetId="0">#REF!</definedName>
    <definedName name="___________Ele200609">#REF!</definedName>
    <definedName name="___________pv2" localSheetId="4">#REF!</definedName>
    <definedName name="___________pv2" localSheetId="5">#REF!</definedName>
    <definedName name="___________pv2" localSheetId="0">#REF!</definedName>
    <definedName name="___________pv2">#REF!</definedName>
    <definedName name="___________pv3" localSheetId="4">#REF!</definedName>
    <definedName name="___________pv3" localSheetId="5">#REF!</definedName>
    <definedName name="___________pv3" localSheetId="0">#REF!</definedName>
    <definedName name="___________pv3">#REF!</definedName>
    <definedName name="___________REV5" localSheetId="4">#REF!</definedName>
    <definedName name="___________REV5" localSheetId="5">#REF!</definedName>
    <definedName name="___________REV5" localSheetId="0">#REF!</definedName>
    <definedName name="___________REV5">#REF!</definedName>
    <definedName name="___________Ser200506" localSheetId="4">#REF!</definedName>
    <definedName name="___________Ser200506" localSheetId="5">#REF!</definedName>
    <definedName name="___________Ser200506" localSheetId="0">#REF!</definedName>
    <definedName name="___________Ser200506">#REF!</definedName>
    <definedName name="___________Ser200705" localSheetId="4">#REF!</definedName>
    <definedName name="___________Ser200705" localSheetId="5">#REF!</definedName>
    <definedName name="___________Ser200705" localSheetId="0">#REF!</definedName>
    <definedName name="___________Ser200705">#REF!</definedName>
    <definedName name="___________Ser200712" localSheetId="4">#REF!</definedName>
    <definedName name="___________Ser200712" localSheetId="5">#REF!</definedName>
    <definedName name="___________Ser200712" localSheetId="0">#REF!</definedName>
    <definedName name="___________Ser200712">#REF!</definedName>
    <definedName name="___________Ser201104" localSheetId="4">#REF!</definedName>
    <definedName name="___________Ser201104" localSheetId="5">#REF!</definedName>
    <definedName name="___________Ser201104" localSheetId="0">#REF!</definedName>
    <definedName name="___________Ser201104">#REF!</definedName>
    <definedName name="___________TR2" localSheetId="4">#REF!</definedName>
    <definedName name="___________TR2" localSheetId="5">#REF!</definedName>
    <definedName name="___________TR2" localSheetId="0">#REF!</definedName>
    <definedName name="___________TR2">#REF!</definedName>
    <definedName name="___________TR5" localSheetId="4">#REF!</definedName>
    <definedName name="___________TR5" localSheetId="5">#REF!</definedName>
    <definedName name="___________TR5" localSheetId="0">#REF!</definedName>
    <definedName name="___________TR5">#REF!</definedName>
    <definedName name="__________abc2" localSheetId="4">#REF!</definedName>
    <definedName name="__________abc2" localSheetId="5">#REF!</definedName>
    <definedName name="__________abc2" localSheetId="0">#REF!</definedName>
    <definedName name="__________abc2">#REF!</definedName>
    <definedName name="__________Ele200502" localSheetId="4">#REF!</definedName>
    <definedName name="__________Ele200502" localSheetId="5">#REF!</definedName>
    <definedName name="__________Ele200502" localSheetId="0">#REF!</definedName>
    <definedName name="__________Ele200502">#REF!</definedName>
    <definedName name="__________Ele200609" localSheetId="4">#REF!</definedName>
    <definedName name="__________Ele200609" localSheetId="5">#REF!</definedName>
    <definedName name="__________Ele200609" localSheetId="0">#REF!</definedName>
    <definedName name="__________Ele200609">#REF!</definedName>
    <definedName name="__________pv2" localSheetId="4">#REF!</definedName>
    <definedName name="__________pv2" localSheetId="5">#REF!</definedName>
    <definedName name="__________pv2" localSheetId="0">#REF!</definedName>
    <definedName name="__________pv2">#REF!</definedName>
    <definedName name="__________pv3" localSheetId="4">#REF!</definedName>
    <definedName name="__________pv3" localSheetId="5">#REF!</definedName>
    <definedName name="__________pv3" localSheetId="0">#REF!</definedName>
    <definedName name="__________pv3">#REF!</definedName>
    <definedName name="__________REV5" localSheetId="4">#REF!</definedName>
    <definedName name="__________REV5" localSheetId="5">#REF!</definedName>
    <definedName name="__________REV5" localSheetId="0">#REF!</definedName>
    <definedName name="__________REV5">#REF!</definedName>
    <definedName name="__________Ser200506" localSheetId="4">#REF!</definedName>
    <definedName name="__________Ser200506" localSheetId="5">#REF!</definedName>
    <definedName name="__________Ser200506" localSheetId="0">#REF!</definedName>
    <definedName name="__________Ser200506">#REF!</definedName>
    <definedName name="__________Ser200705" localSheetId="4">#REF!</definedName>
    <definedName name="__________Ser200705" localSheetId="5">#REF!</definedName>
    <definedName name="__________Ser200705" localSheetId="0">#REF!</definedName>
    <definedName name="__________Ser200705">#REF!</definedName>
    <definedName name="__________Ser200712" localSheetId="4">#REF!</definedName>
    <definedName name="__________Ser200712" localSheetId="5">#REF!</definedName>
    <definedName name="__________Ser200712" localSheetId="0">#REF!</definedName>
    <definedName name="__________Ser200712">#REF!</definedName>
    <definedName name="__________Ser201104" localSheetId="4">#REF!</definedName>
    <definedName name="__________Ser201104" localSheetId="5">#REF!</definedName>
    <definedName name="__________Ser201104" localSheetId="0">#REF!</definedName>
    <definedName name="__________Ser201104">#REF!</definedName>
    <definedName name="__________TR2" localSheetId="4">#REF!</definedName>
    <definedName name="__________TR2" localSheetId="5">#REF!</definedName>
    <definedName name="__________TR2" localSheetId="0">#REF!</definedName>
    <definedName name="__________TR2">#REF!</definedName>
    <definedName name="__________TR5" localSheetId="4">#REF!</definedName>
    <definedName name="__________TR5" localSheetId="5">#REF!</definedName>
    <definedName name="__________TR5" localSheetId="0">#REF!</definedName>
    <definedName name="__________TR5">#REF!</definedName>
    <definedName name="_________abc2" localSheetId="4">#REF!</definedName>
    <definedName name="_________abc2" localSheetId="5">#REF!</definedName>
    <definedName name="_________abc2" localSheetId="0">#REF!</definedName>
    <definedName name="_________abc2">#REF!</definedName>
    <definedName name="_________Ele200502" localSheetId="4">#REF!</definedName>
    <definedName name="_________Ele200502" localSheetId="5">#REF!</definedName>
    <definedName name="_________Ele200502" localSheetId="0">#REF!</definedName>
    <definedName name="_________Ele200502">#REF!</definedName>
    <definedName name="_________Ele200609" localSheetId="4">#REF!</definedName>
    <definedName name="_________Ele200609" localSheetId="5">#REF!</definedName>
    <definedName name="_________Ele200609" localSheetId="0">#REF!</definedName>
    <definedName name="_________Ele200609">#REF!</definedName>
    <definedName name="_________pv2" localSheetId="4">#REF!</definedName>
    <definedName name="_________pv2" localSheetId="5">#REF!</definedName>
    <definedName name="_________pv2" localSheetId="0">#REF!</definedName>
    <definedName name="_________pv2">#REF!</definedName>
    <definedName name="_________pv3" localSheetId="4">#REF!</definedName>
    <definedName name="_________pv3" localSheetId="5">#REF!</definedName>
    <definedName name="_________pv3" localSheetId="0">#REF!</definedName>
    <definedName name="_________pv3">#REF!</definedName>
    <definedName name="_________REV5" localSheetId="4">#REF!</definedName>
    <definedName name="_________REV5" localSheetId="5">#REF!</definedName>
    <definedName name="_________REV5" localSheetId="0">#REF!</definedName>
    <definedName name="_________REV5">#REF!</definedName>
    <definedName name="_________Ser200506" localSheetId="4">#REF!</definedName>
    <definedName name="_________Ser200506" localSheetId="5">#REF!</definedName>
    <definedName name="_________Ser200506" localSheetId="0">#REF!</definedName>
    <definedName name="_________Ser200506">#REF!</definedName>
    <definedName name="_________Ser200705" localSheetId="4">#REF!</definedName>
    <definedName name="_________Ser200705" localSheetId="5">#REF!</definedName>
    <definedName name="_________Ser200705" localSheetId="0">#REF!</definedName>
    <definedName name="_________Ser200705">#REF!</definedName>
    <definedName name="_________Ser200712" localSheetId="4">#REF!</definedName>
    <definedName name="_________Ser200712" localSheetId="5">#REF!</definedName>
    <definedName name="_________Ser200712" localSheetId="0">#REF!</definedName>
    <definedName name="_________Ser200712">#REF!</definedName>
    <definedName name="_________Ser201104" localSheetId="4">#REF!</definedName>
    <definedName name="_________Ser201104" localSheetId="5">#REF!</definedName>
    <definedName name="_________Ser201104" localSheetId="0">#REF!</definedName>
    <definedName name="_________Ser201104">#REF!</definedName>
    <definedName name="_________TR2" localSheetId="4">#REF!</definedName>
    <definedName name="_________TR2" localSheetId="5">#REF!</definedName>
    <definedName name="_________TR2" localSheetId="0">#REF!</definedName>
    <definedName name="_________TR2">#REF!</definedName>
    <definedName name="_________TR5" localSheetId="4">#REF!</definedName>
    <definedName name="_________TR5" localSheetId="5">#REF!</definedName>
    <definedName name="_________TR5" localSheetId="0">#REF!</definedName>
    <definedName name="_________TR5">#REF!</definedName>
    <definedName name="________abc2" localSheetId="4">#REF!</definedName>
    <definedName name="________abc2" localSheetId="5">#REF!</definedName>
    <definedName name="________abc2" localSheetId="0">#REF!</definedName>
    <definedName name="________abc2">#REF!</definedName>
    <definedName name="________Ele200502" localSheetId="4">#REF!</definedName>
    <definedName name="________Ele200502" localSheetId="5">#REF!</definedName>
    <definedName name="________Ele200502" localSheetId="0">#REF!</definedName>
    <definedName name="________Ele200502">#REF!</definedName>
    <definedName name="________Ele200609" localSheetId="4">#REF!</definedName>
    <definedName name="________Ele200609" localSheetId="5">#REF!</definedName>
    <definedName name="________Ele200609" localSheetId="0">#REF!</definedName>
    <definedName name="________Ele200609">#REF!</definedName>
    <definedName name="________pv2" localSheetId="4">#REF!</definedName>
    <definedName name="________pv2" localSheetId="5">#REF!</definedName>
    <definedName name="________pv2" localSheetId="0">#REF!</definedName>
    <definedName name="________pv2">#REF!</definedName>
    <definedName name="________pv3" localSheetId="4">#REF!</definedName>
    <definedName name="________pv3" localSheetId="5">#REF!</definedName>
    <definedName name="________pv3" localSheetId="0">#REF!</definedName>
    <definedName name="________pv3">#REF!</definedName>
    <definedName name="________REV5" localSheetId="4">#REF!</definedName>
    <definedName name="________REV5" localSheetId="5">#REF!</definedName>
    <definedName name="________REV5" localSheetId="0">#REF!</definedName>
    <definedName name="________REV5">#REF!</definedName>
    <definedName name="________Ser200506" localSheetId="4">#REF!</definedName>
    <definedName name="________Ser200506" localSheetId="5">#REF!</definedName>
    <definedName name="________Ser200506" localSheetId="0">#REF!</definedName>
    <definedName name="________Ser200506">#REF!</definedName>
    <definedName name="________Ser200705" localSheetId="4">#REF!</definedName>
    <definedName name="________Ser200705" localSheetId="5">#REF!</definedName>
    <definedName name="________Ser200705" localSheetId="0">#REF!</definedName>
    <definedName name="________Ser200705">#REF!</definedName>
    <definedName name="________Ser200712" localSheetId="4">#REF!</definedName>
    <definedName name="________Ser200712" localSheetId="5">#REF!</definedName>
    <definedName name="________Ser200712" localSheetId="0">#REF!</definedName>
    <definedName name="________Ser200712">#REF!</definedName>
    <definedName name="________Ser201104" localSheetId="4">#REF!</definedName>
    <definedName name="________Ser201104" localSheetId="5">#REF!</definedName>
    <definedName name="________Ser201104" localSheetId="0">#REF!</definedName>
    <definedName name="________Ser201104">#REF!</definedName>
    <definedName name="________TR2" localSheetId="4">#REF!</definedName>
    <definedName name="________TR2" localSheetId="5">#REF!</definedName>
    <definedName name="________TR2" localSheetId="0">#REF!</definedName>
    <definedName name="________TR2">#REF!</definedName>
    <definedName name="________TR5" localSheetId="4">#REF!</definedName>
    <definedName name="________TR5" localSheetId="5">#REF!</definedName>
    <definedName name="________TR5" localSheetId="0">#REF!</definedName>
    <definedName name="________TR5">#REF!</definedName>
    <definedName name="_______abc2" localSheetId="4">#REF!</definedName>
    <definedName name="_______abc2" localSheetId="5">#REF!</definedName>
    <definedName name="_______abc2" localSheetId="0">#REF!</definedName>
    <definedName name="_______abc2">#REF!</definedName>
    <definedName name="_______Ele200502" localSheetId="4">#REF!</definedName>
    <definedName name="_______Ele200502" localSheetId="5">#REF!</definedName>
    <definedName name="_______Ele200502" localSheetId="0">#REF!</definedName>
    <definedName name="_______Ele200502">#REF!</definedName>
    <definedName name="_______Ele200609" localSheetId="4">#REF!</definedName>
    <definedName name="_______Ele200609" localSheetId="5">#REF!</definedName>
    <definedName name="_______Ele200609" localSheetId="0">#REF!</definedName>
    <definedName name="_______Ele200609">#REF!</definedName>
    <definedName name="_______pv2" localSheetId="4">#REF!</definedName>
    <definedName name="_______pv2" localSheetId="5">#REF!</definedName>
    <definedName name="_______pv2" localSheetId="0">#REF!</definedName>
    <definedName name="_______pv2">#REF!</definedName>
    <definedName name="_______pv3" localSheetId="4">#REF!</definedName>
    <definedName name="_______pv3" localSheetId="5">#REF!</definedName>
    <definedName name="_______pv3" localSheetId="0">#REF!</definedName>
    <definedName name="_______pv3">#REF!</definedName>
    <definedName name="_______REV5" localSheetId="4">#REF!</definedName>
    <definedName name="_______REV5" localSheetId="5">#REF!</definedName>
    <definedName name="_______REV5" localSheetId="0">#REF!</definedName>
    <definedName name="_______REV5">#REF!</definedName>
    <definedName name="_______Ser200506" localSheetId="4">#REF!</definedName>
    <definedName name="_______Ser200506" localSheetId="5">#REF!</definedName>
    <definedName name="_______Ser200506" localSheetId="0">#REF!</definedName>
    <definedName name="_______Ser200506">#REF!</definedName>
    <definedName name="_______Ser200705" localSheetId="4">#REF!</definedName>
    <definedName name="_______Ser200705" localSheetId="5">#REF!</definedName>
    <definedName name="_______Ser200705" localSheetId="0">#REF!</definedName>
    <definedName name="_______Ser200705">#REF!</definedName>
    <definedName name="_______Ser200712" localSheetId="4">#REF!</definedName>
    <definedName name="_______Ser200712" localSheetId="5">#REF!</definedName>
    <definedName name="_______Ser200712" localSheetId="0">#REF!</definedName>
    <definedName name="_______Ser200712">#REF!</definedName>
    <definedName name="_______Ser201104" localSheetId="4">#REF!</definedName>
    <definedName name="_______Ser201104" localSheetId="5">#REF!</definedName>
    <definedName name="_______Ser201104" localSheetId="0">#REF!</definedName>
    <definedName name="_______Ser201104">#REF!</definedName>
    <definedName name="_______TR2" localSheetId="4">#REF!</definedName>
    <definedName name="_______TR2" localSheetId="5">#REF!</definedName>
    <definedName name="_______TR2" localSheetId="0">#REF!</definedName>
    <definedName name="_______TR2">#REF!</definedName>
    <definedName name="_______TR5" localSheetId="4">#REF!</definedName>
    <definedName name="_______TR5" localSheetId="5">#REF!</definedName>
    <definedName name="_______TR5" localSheetId="0">#REF!</definedName>
    <definedName name="_______TR5">#REF!</definedName>
    <definedName name="______abc2" localSheetId="4">#REF!</definedName>
    <definedName name="______abc2" localSheetId="5">#REF!</definedName>
    <definedName name="______abc2" localSheetId="0">#REF!</definedName>
    <definedName name="______abc2">#REF!</definedName>
    <definedName name="______Ele200502" localSheetId="4">#REF!</definedName>
    <definedName name="______Ele200502" localSheetId="5">#REF!</definedName>
    <definedName name="______Ele200502" localSheetId="0">#REF!</definedName>
    <definedName name="______Ele200502">#REF!</definedName>
    <definedName name="______Ele200609" localSheetId="4">#REF!</definedName>
    <definedName name="______Ele200609" localSheetId="5">#REF!</definedName>
    <definedName name="______Ele200609" localSheetId="0">#REF!</definedName>
    <definedName name="______Ele200609">#REF!</definedName>
    <definedName name="______pv2" localSheetId="4">#REF!</definedName>
    <definedName name="______pv2" localSheetId="5">#REF!</definedName>
    <definedName name="______pv2" localSheetId="0">#REF!</definedName>
    <definedName name="______pv2">#REF!</definedName>
    <definedName name="______pv3" localSheetId="4">#REF!</definedName>
    <definedName name="______pv3" localSheetId="5">#REF!</definedName>
    <definedName name="______pv3" localSheetId="0">#REF!</definedName>
    <definedName name="______pv3">#REF!</definedName>
    <definedName name="______REV5" localSheetId="4">#REF!</definedName>
    <definedName name="______REV5" localSheetId="5">#REF!</definedName>
    <definedName name="______REV5" localSheetId="0">#REF!</definedName>
    <definedName name="______REV5">#REF!</definedName>
    <definedName name="______Ser200506" localSheetId="4">#REF!</definedName>
    <definedName name="______Ser200506" localSheetId="5">#REF!</definedName>
    <definedName name="______Ser200506" localSheetId="0">#REF!</definedName>
    <definedName name="______Ser200506">#REF!</definedName>
    <definedName name="______Ser200705" localSheetId="4">#REF!</definedName>
    <definedName name="______Ser200705" localSheetId="5">#REF!</definedName>
    <definedName name="______Ser200705" localSheetId="0">#REF!</definedName>
    <definedName name="______Ser200705">#REF!</definedName>
    <definedName name="______Ser200712" localSheetId="4">#REF!</definedName>
    <definedName name="______Ser200712" localSheetId="5">#REF!</definedName>
    <definedName name="______Ser200712" localSheetId="0">#REF!</definedName>
    <definedName name="______Ser200712">#REF!</definedName>
    <definedName name="______Ser201104" localSheetId="4">#REF!</definedName>
    <definedName name="______Ser201104" localSheetId="5">#REF!</definedName>
    <definedName name="______Ser201104" localSheetId="0">#REF!</definedName>
    <definedName name="______Ser201104">#REF!</definedName>
    <definedName name="______TR2" localSheetId="4">#REF!</definedName>
    <definedName name="______TR2" localSheetId="5">#REF!</definedName>
    <definedName name="______TR2" localSheetId="0">#REF!</definedName>
    <definedName name="______TR2">#REF!</definedName>
    <definedName name="______TR5" localSheetId="4">#REF!</definedName>
    <definedName name="______TR5" localSheetId="5">#REF!</definedName>
    <definedName name="______TR5" localSheetId="0">#REF!</definedName>
    <definedName name="______TR5">#REF!</definedName>
    <definedName name="_____abc2" localSheetId="4">#REF!</definedName>
    <definedName name="_____abc2" localSheetId="5">#REF!</definedName>
    <definedName name="_____abc2" localSheetId="0">#REF!</definedName>
    <definedName name="_____abc2">#REF!</definedName>
    <definedName name="_____Ele200502" localSheetId="4">#REF!</definedName>
    <definedName name="_____Ele200502" localSheetId="5">#REF!</definedName>
    <definedName name="_____Ele200502" localSheetId="0">#REF!</definedName>
    <definedName name="_____Ele200502">#REF!</definedName>
    <definedName name="_____Ele200609" localSheetId="4">#REF!</definedName>
    <definedName name="_____Ele200609" localSheetId="5">#REF!</definedName>
    <definedName name="_____Ele200609" localSheetId="0">#REF!</definedName>
    <definedName name="_____Ele200609">#REF!</definedName>
    <definedName name="_____pv2" localSheetId="4">#REF!</definedName>
    <definedName name="_____pv2" localSheetId="5">#REF!</definedName>
    <definedName name="_____pv2" localSheetId="0">#REF!</definedName>
    <definedName name="_____pv2">#REF!</definedName>
    <definedName name="_____pv3" localSheetId="4">#REF!</definedName>
    <definedName name="_____pv3" localSheetId="5">#REF!</definedName>
    <definedName name="_____pv3" localSheetId="0">#REF!</definedName>
    <definedName name="_____pv3">#REF!</definedName>
    <definedName name="_____REV5" localSheetId="4">#REF!</definedName>
    <definedName name="_____REV5" localSheetId="5">#REF!</definedName>
    <definedName name="_____REV5" localSheetId="0">#REF!</definedName>
    <definedName name="_____REV5">#REF!</definedName>
    <definedName name="_____Ser200506" localSheetId="4">#REF!</definedName>
    <definedName name="_____Ser200506" localSheetId="5">#REF!</definedName>
    <definedName name="_____Ser200506" localSheetId="0">#REF!</definedName>
    <definedName name="_____Ser200506">#REF!</definedName>
    <definedName name="_____Ser200705" localSheetId="4">#REF!</definedName>
    <definedName name="_____Ser200705" localSheetId="5">#REF!</definedName>
    <definedName name="_____Ser200705" localSheetId="0">#REF!</definedName>
    <definedName name="_____Ser200705">#REF!</definedName>
    <definedName name="_____Ser200712" localSheetId="4">#REF!</definedName>
    <definedName name="_____Ser200712" localSheetId="5">#REF!</definedName>
    <definedName name="_____Ser200712" localSheetId="0">#REF!</definedName>
    <definedName name="_____Ser200712">#REF!</definedName>
    <definedName name="_____Ser201104" localSheetId="4">#REF!</definedName>
    <definedName name="_____Ser201104" localSheetId="5">#REF!</definedName>
    <definedName name="_____Ser201104" localSheetId="0">#REF!</definedName>
    <definedName name="_____Ser201104">#REF!</definedName>
    <definedName name="_____TR2" localSheetId="4">#REF!</definedName>
    <definedName name="_____TR2" localSheetId="5">#REF!</definedName>
    <definedName name="_____TR2" localSheetId="0">#REF!</definedName>
    <definedName name="_____TR2">#REF!</definedName>
    <definedName name="_____TR5" localSheetId="4">#REF!</definedName>
    <definedName name="_____TR5" localSheetId="5">#REF!</definedName>
    <definedName name="_____TR5" localSheetId="0">#REF!</definedName>
    <definedName name="_____TR5">#REF!</definedName>
    <definedName name="____abc2" localSheetId="4">#REF!</definedName>
    <definedName name="____abc2" localSheetId="5">#REF!</definedName>
    <definedName name="____abc2" localSheetId="0">#REF!</definedName>
    <definedName name="____abc2">#REF!</definedName>
    <definedName name="____Ele200502" localSheetId="4">#REF!</definedName>
    <definedName name="____Ele200502" localSheetId="5">#REF!</definedName>
    <definedName name="____Ele200502" localSheetId="0">#REF!</definedName>
    <definedName name="____Ele200502">#REF!</definedName>
    <definedName name="____Ele200609" localSheetId="4">#REF!</definedName>
    <definedName name="____Ele200609" localSheetId="5">#REF!</definedName>
    <definedName name="____Ele200609" localSheetId="0">#REF!</definedName>
    <definedName name="____Ele200609">#REF!</definedName>
    <definedName name="____pv2" localSheetId="4">#REF!</definedName>
    <definedName name="____pv2" localSheetId="5">#REF!</definedName>
    <definedName name="____pv2" localSheetId="0">#REF!</definedName>
    <definedName name="____pv2">#REF!</definedName>
    <definedName name="____pv3" localSheetId="4">#REF!</definedName>
    <definedName name="____pv3" localSheetId="5">#REF!</definedName>
    <definedName name="____pv3" localSheetId="0">#REF!</definedName>
    <definedName name="____pv3">#REF!</definedName>
    <definedName name="____REV5" localSheetId="4">#REF!</definedName>
    <definedName name="____REV5" localSheetId="5">#REF!</definedName>
    <definedName name="____REV5" localSheetId="0">#REF!</definedName>
    <definedName name="____REV5">#REF!</definedName>
    <definedName name="____Ser200506" localSheetId="4">#REF!</definedName>
    <definedName name="____Ser200506" localSheetId="5">#REF!</definedName>
    <definedName name="____Ser200506" localSheetId="0">#REF!</definedName>
    <definedName name="____Ser200506">#REF!</definedName>
    <definedName name="____Ser200705" localSheetId="4">#REF!</definedName>
    <definedName name="____Ser200705" localSheetId="5">#REF!</definedName>
    <definedName name="____Ser200705" localSheetId="0">#REF!</definedName>
    <definedName name="____Ser200705">#REF!</definedName>
    <definedName name="____Ser200712" localSheetId="4">#REF!</definedName>
    <definedName name="____Ser200712" localSheetId="5">#REF!</definedName>
    <definedName name="____Ser200712" localSheetId="0">#REF!</definedName>
    <definedName name="____Ser200712">#REF!</definedName>
    <definedName name="____Ser201104" localSheetId="4">#REF!</definedName>
    <definedName name="____Ser201104" localSheetId="5">#REF!</definedName>
    <definedName name="____Ser201104" localSheetId="0">#REF!</definedName>
    <definedName name="____Ser201104">#REF!</definedName>
    <definedName name="____TR2" localSheetId="4">#REF!</definedName>
    <definedName name="____TR2" localSheetId="5">#REF!</definedName>
    <definedName name="____TR2" localSheetId="0">#REF!</definedName>
    <definedName name="____TR2">#REF!</definedName>
    <definedName name="____TR5" localSheetId="4">#REF!</definedName>
    <definedName name="____TR5" localSheetId="5">#REF!</definedName>
    <definedName name="____TR5" localSheetId="0">#REF!</definedName>
    <definedName name="____TR5">#REF!</definedName>
    <definedName name="___abc2" localSheetId="4">#REF!</definedName>
    <definedName name="___abc2" localSheetId="5">#REF!</definedName>
    <definedName name="___abc2" localSheetId="0">#REF!</definedName>
    <definedName name="___abc2">#REF!</definedName>
    <definedName name="___Ele200502" localSheetId="4">#REF!</definedName>
    <definedName name="___Ele200502" localSheetId="5">#REF!</definedName>
    <definedName name="___Ele200502" localSheetId="0">#REF!</definedName>
    <definedName name="___Ele200502">#REF!</definedName>
    <definedName name="___Ele200609" localSheetId="4">#REF!</definedName>
    <definedName name="___Ele200609" localSheetId="5">#REF!</definedName>
    <definedName name="___Ele200609" localSheetId="0">#REF!</definedName>
    <definedName name="___Ele200609">#REF!</definedName>
    <definedName name="___pv2" localSheetId="4">#REF!</definedName>
    <definedName name="___pv2" localSheetId="5">#REF!</definedName>
    <definedName name="___pv2" localSheetId="0">#REF!</definedName>
    <definedName name="___pv2">#REF!</definedName>
    <definedName name="___pv3" localSheetId="4">#REF!</definedName>
    <definedName name="___pv3" localSheetId="5">#REF!</definedName>
    <definedName name="___pv3" localSheetId="0">#REF!</definedName>
    <definedName name="___pv3">#REF!</definedName>
    <definedName name="___REV5" localSheetId="4">#REF!</definedName>
    <definedName name="___REV5" localSheetId="5">#REF!</definedName>
    <definedName name="___REV5" localSheetId="0">#REF!</definedName>
    <definedName name="___REV5">#REF!</definedName>
    <definedName name="___Ser200506" localSheetId="4">#REF!</definedName>
    <definedName name="___Ser200506" localSheetId="5">#REF!</definedName>
    <definedName name="___Ser200506" localSheetId="0">#REF!</definedName>
    <definedName name="___Ser200506">#REF!</definedName>
    <definedName name="___Ser200705" localSheetId="4">#REF!</definedName>
    <definedName name="___Ser200705" localSheetId="5">#REF!</definedName>
    <definedName name="___Ser200705" localSheetId="0">#REF!</definedName>
    <definedName name="___Ser200705">#REF!</definedName>
    <definedName name="___Ser200712" localSheetId="4">#REF!</definedName>
    <definedName name="___Ser200712" localSheetId="5">#REF!</definedName>
    <definedName name="___Ser200712" localSheetId="0">#REF!</definedName>
    <definedName name="___Ser200712">#REF!</definedName>
    <definedName name="___Ser201104" localSheetId="4">#REF!</definedName>
    <definedName name="___Ser201104" localSheetId="5">#REF!</definedName>
    <definedName name="___Ser201104" localSheetId="0">#REF!</definedName>
    <definedName name="___Ser201104">#REF!</definedName>
    <definedName name="___TR2" localSheetId="4">#REF!</definedName>
    <definedName name="___TR2" localSheetId="5">#REF!</definedName>
    <definedName name="___TR2" localSheetId="0">#REF!</definedName>
    <definedName name="___TR2">#REF!</definedName>
    <definedName name="___TR5" localSheetId="4">#REF!</definedName>
    <definedName name="___TR5" localSheetId="5">#REF!</definedName>
    <definedName name="___TR5" localSheetId="0">#REF!</definedName>
    <definedName name="___TR5">#REF!</definedName>
    <definedName name="__abc2" localSheetId="4">#REF!</definedName>
    <definedName name="__abc2" localSheetId="5">#REF!</definedName>
    <definedName name="__abc2" localSheetId="0">#REF!</definedName>
    <definedName name="__abc2">#REF!</definedName>
    <definedName name="__Ele200502" localSheetId="4">#REF!</definedName>
    <definedName name="__Ele200502" localSheetId="5">#REF!</definedName>
    <definedName name="__Ele200502" localSheetId="0">#REF!</definedName>
    <definedName name="__Ele200502">#REF!</definedName>
    <definedName name="__Ele200609" localSheetId="4">#REF!</definedName>
    <definedName name="__Ele200609" localSheetId="5">#REF!</definedName>
    <definedName name="__Ele200609" localSheetId="0">#REF!</definedName>
    <definedName name="__Ele200609">#REF!</definedName>
    <definedName name="__pv2" localSheetId="4">#REF!</definedName>
    <definedName name="__pv2" localSheetId="5">#REF!</definedName>
    <definedName name="__pv2" localSheetId="0">#REF!</definedName>
    <definedName name="__pv2">#REF!</definedName>
    <definedName name="__pv3" localSheetId="4">#REF!</definedName>
    <definedName name="__pv3" localSheetId="5">#REF!</definedName>
    <definedName name="__pv3" localSheetId="0">#REF!</definedName>
    <definedName name="__pv3">#REF!</definedName>
    <definedName name="__REV5" localSheetId="4">#REF!</definedName>
    <definedName name="__REV5" localSheetId="5">#REF!</definedName>
    <definedName name="__REV5" localSheetId="0">#REF!</definedName>
    <definedName name="__REV5">#REF!</definedName>
    <definedName name="__Ser200506" localSheetId="4">#REF!</definedName>
    <definedName name="__Ser200506" localSheetId="5">#REF!</definedName>
    <definedName name="__Ser200506" localSheetId="0">#REF!</definedName>
    <definedName name="__Ser200506">#REF!</definedName>
    <definedName name="__Ser200705" localSheetId="4">#REF!</definedName>
    <definedName name="__Ser200705" localSheetId="5">#REF!</definedName>
    <definedName name="__Ser200705" localSheetId="0">#REF!</definedName>
    <definedName name="__Ser200705">#REF!</definedName>
    <definedName name="__Ser200712" localSheetId="4">#REF!</definedName>
    <definedName name="__Ser200712" localSheetId="5">#REF!</definedName>
    <definedName name="__Ser200712" localSheetId="0">#REF!</definedName>
    <definedName name="__Ser200712">#REF!</definedName>
    <definedName name="__Ser201104" localSheetId="4">#REF!</definedName>
    <definedName name="__Ser201104" localSheetId="5">#REF!</definedName>
    <definedName name="__Ser201104" localSheetId="0">#REF!</definedName>
    <definedName name="__Ser201104">#REF!</definedName>
    <definedName name="__TR2" localSheetId="4">#REF!</definedName>
    <definedName name="__TR2" localSheetId="5">#REF!</definedName>
    <definedName name="__TR2" localSheetId="0">#REF!</definedName>
    <definedName name="__TR2">#REF!</definedName>
    <definedName name="__TR5" localSheetId="4">#REF!</definedName>
    <definedName name="__TR5" localSheetId="5">#REF!</definedName>
    <definedName name="__TR5" localSheetId="0">#REF!</definedName>
    <definedName name="__TR5">#REF!</definedName>
    <definedName name="_1Excel_BuiltIn_Print_Area_1_1" localSheetId="4">#REF!</definedName>
    <definedName name="_1Excel_BuiltIn_Print_Area_1_1" localSheetId="5">#REF!</definedName>
    <definedName name="_1Excel_BuiltIn_Print_Area_1_1" localSheetId="0">#REF!</definedName>
    <definedName name="_1Excel_BuiltIn_Print_Area_1_1">#REF!</definedName>
    <definedName name="_2Excel_BuiltIn_Print_Area_2_1" localSheetId="4">[2]Estrutura!#REF!</definedName>
    <definedName name="_2Excel_BuiltIn_Print_Area_2_1" localSheetId="5">[2]Estrutura!#REF!</definedName>
    <definedName name="_2Excel_BuiltIn_Print_Area_2_1" localSheetId="0">[2]Estrutura!#REF!</definedName>
    <definedName name="_2Excel_BuiltIn_Print_Area_2_1">[2]Estrutura!#REF!</definedName>
    <definedName name="_3Excel_BuiltIn_Print_Area_4_1" localSheetId="4">#REF!</definedName>
    <definedName name="_3Excel_BuiltIn_Print_Area_4_1" localSheetId="5">#REF!</definedName>
    <definedName name="_3Excel_BuiltIn_Print_Area_4_1" localSheetId="0">#REF!</definedName>
    <definedName name="_3Excel_BuiltIn_Print_Area_4_1">#REF!</definedName>
    <definedName name="_4Excel_BuiltIn_Print_Area_1_1" localSheetId="4">#REF!</definedName>
    <definedName name="_4Excel_BuiltIn_Print_Area_1_1" localSheetId="5">#REF!</definedName>
    <definedName name="_4Excel_BuiltIn_Print_Area_1_1" localSheetId="0">#REF!</definedName>
    <definedName name="_4Excel_BuiltIn_Print_Area_1_1">#REF!</definedName>
    <definedName name="_6Excel_BuiltIn_Print_Area_4_1" localSheetId="4">#REF!</definedName>
    <definedName name="_6Excel_BuiltIn_Print_Area_4_1" localSheetId="5">#REF!</definedName>
    <definedName name="_6Excel_BuiltIn_Print_Area_4_1" localSheetId="0">#REF!</definedName>
    <definedName name="_6Excel_BuiltIn_Print_Area_4_1">#REF!</definedName>
    <definedName name="_abc2" localSheetId="4">#REF!</definedName>
    <definedName name="_abc2" localSheetId="5">#REF!</definedName>
    <definedName name="_abc2" localSheetId="0">#REF!</definedName>
    <definedName name="_abc2">#REF!</definedName>
    <definedName name="_Ele200502" localSheetId="4">#REF!</definedName>
    <definedName name="_Ele200502" localSheetId="5">#REF!</definedName>
    <definedName name="_Ele200502" localSheetId="0">#REF!</definedName>
    <definedName name="_Ele200502">#REF!</definedName>
    <definedName name="_Ele200609" localSheetId="4">#REF!</definedName>
    <definedName name="_Ele200609" localSheetId="5">#REF!</definedName>
    <definedName name="_Ele200609" localSheetId="0">#REF!</definedName>
    <definedName name="_Ele200609">#REF!</definedName>
    <definedName name="_xlnm._FilterDatabase" localSheetId="4" hidden="1">Cotações!$10:$21</definedName>
    <definedName name="_xlnm._FilterDatabase" localSheetId="5" hidden="1">'Infor. Fornecedores'!$11:$11</definedName>
    <definedName name="_pv2" localSheetId="4">#REF!</definedName>
    <definedName name="_pv2" localSheetId="5">#REF!</definedName>
    <definedName name="_pv2" localSheetId="0">#REF!</definedName>
    <definedName name="_pv2">#REF!</definedName>
    <definedName name="_pv3" localSheetId="4">#REF!</definedName>
    <definedName name="_pv3" localSheetId="5">#REF!</definedName>
    <definedName name="_pv3" localSheetId="0">#REF!</definedName>
    <definedName name="_pv3">#REF!</definedName>
    <definedName name="_REV5" localSheetId="4">#REF!</definedName>
    <definedName name="_REV5" localSheetId="5">#REF!</definedName>
    <definedName name="_REV5" localSheetId="0">#REF!</definedName>
    <definedName name="_REV5">#REF!</definedName>
    <definedName name="_Ser200506" localSheetId="4">#REF!</definedName>
    <definedName name="_Ser200506" localSheetId="5">#REF!</definedName>
    <definedName name="_Ser200506" localSheetId="0">#REF!</definedName>
    <definedName name="_Ser200506">#REF!</definedName>
    <definedName name="_Ser200705" localSheetId="4">#REF!</definedName>
    <definedName name="_Ser200705" localSheetId="5">#REF!</definedName>
    <definedName name="_Ser200705" localSheetId="0">#REF!</definedName>
    <definedName name="_Ser200705">#REF!</definedName>
    <definedName name="_Ser200712" localSheetId="4">#REF!</definedName>
    <definedName name="_Ser200712" localSheetId="5">#REF!</definedName>
    <definedName name="_Ser200712" localSheetId="0">#REF!</definedName>
    <definedName name="_Ser200712">#REF!</definedName>
    <definedName name="_Ser201104" localSheetId="4">#REF!</definedName>
    <definedName name="_Ser201104" localSheetId="5">#REF!</definedName>
    <definedName name="_Ser201104" localSheetId="0">#REF!</definedName>
    <definedName name="_Ser201104">#REF!</definedName>
    <definedName name="_TR2" localSheetId="4">#REF!</definedName>
    <definedName name="_TR2" localSheetId="5">#REF!</definedName>
    <definedName name="_TR2" localSheetId="0">#REF!</definedName>
    <definedName name="_TR2">#REF!</definedName>
    <definedName name="_TR5" localSheetId="4">#REF!</definedName>
    <definedName name="_TR5" localSheetId="5">#REF!</definedName>
    <definedName name="_TR5" localSheetId="0">#REF!</definedName>
    <definedName name="_TR5">#REF!</definedName>
    <definedName name="A" localSheetId="4">#REF!</definedName>
    <definedName name="A" localSheetId="5">#REF!</definedName>
    <definedName name="A" localSheetId="0">#REF!</definedName>
    <definedName name="A">#REF!</definedName>
    <definedName name="A010160100">'[3]DADOS COLETATO'!$L$9</definedName>
    <definedName name="A010505000">'[3]DADOS COLETATO'!$L$10</definedName>
    <definedName name="A020200010">'[3]DADOS COLETATO'!$L$11</definedName>
    <definedName name="A020200080">'[3]DADOS COLETATO'!$L$12</definedName>
    <definedName name="A03.020.0851">'[3]DADOS COLETATO'!$L$23</definedName>
    <definedName name="A030130010">'[3]DADOS COLETATO'!$L$13</definedName>
    <definedName name="A030130011">'[3]DADOS COLETATO'!$L$14</definedName>
    <definedName name="A030160501">'[3]DADOS COLETATO'!$L$15</definedName>
    <definedName name="A030250100">'[3]DADOS COLETATO'!$L$16</definedName>
    <definedName name="A040050130">'[3]DADOS COLETATO'!$L$17</definedName>
    <definedName name="A040110511">'[3]DADOS COLETATO'!$L$18</definedName>
    <definedName name="A050150050">'[3]DADOS COLETATO'!$L$19</definedName>
    <definedName name="A050200140">'[3]DADOS COLETATO'!$L$20</definedName>
    <definedName name="A050210050">'[3]DADOS COLETATO'!$L$21</definedName>
    <definedName name="A050210100">'[3]DADOS COLETATO'!$L$22</definedName>
    <definedName name="A050210750">'[3]DADOS COLETATO'!$O$9</definedName>
    <definedName name="a06.004.0320">'[3]DADOS COLETATO'!$O$23</definedName>
    <definedName name="A060030500">'[3]DADOS COLETATO'!$O$10</definedName>
    <definedName name="A060040300">'[3]DADOS COLETATO'!$O$11</definedName>
    <definedName name="A060140120">'[3]DADOS COLETATO'!$O$12</definedName>
    <definedName name="A060160120">'[3]DADOS COLETATO'!$O$13</definedName>
    <definedName name="A060160410">'[3]DADOS COLETATO'!$O$14</definedName>
    <definedName name="A080010030">'[3]DADOS COLETATO'!$O$15</definedName>
    <definedName name="A080150100">'[3]DADOS COLETATO'!$O$16</definedName>
    <definedName name="A080270120">'[3]DADOS COLETATO'!$O$17</definedName>
    <definedName name="A150010310">'[3]DADOS COLETATO'!$O$18</definedName>
    <definedName name="A200040031">'[3]DADOS COLETATO'!$O$19</definedName>
    <definedName name="A200090011">'[3]DADOS COLETATO'!$O$20</definedName>
    <definedName name="A200280200">'[3]DADOS COLETATO'!$O$21</definedName>
    <definedName name="aa" localSheetId="4">#REF!</definedName>
    <definedName name="aa" localSheetId="5">#REF!</definedName>
    <definedName name="aa" localSheetId="0">#REF!</definedName>
    <definedName name="aa">#REF!</definedName>
    <definedName name="aaa" localSheetId="4">#REF!</definedName>
    <definedName name="aaa" localSheetId="5">#REF!</definedName>
    <definedName name="aaa" localSheetId="0">#REF!</definedName>
    <definedName name="aaa">#REF!</definedName>
    <definedName name="abc" localSheetId="4">#REF!</definedName>
    <definedName name="abc" localSheetId="5">#REF!</definedName>
    <definedName name="abc" localSheetId="0">#REF!</definedName>
    <definedName name="abc">#REF!</definedName>
    <definedName name="Abrigo_moto_gerador_consulta" localSheetId="4">#REF!</definedName>
    <definedName name="Abrigo_moto_gerador_consulta" localSheetId="5">#REF!</definedName>
    <definedName name="Abrigo_moto_gerador_consulta" localSheetId="0">#REF!</definedName>
    <definedName name="Abrigo_moto_gerador_consulta">#REF!</definedName>
    <definedName name="Acesso_Estacao_01" localSheetId="4">#REF!</definedName>
    <definedName name="Acesso_Estacao_01" localSheetId="5">#REF!</definedName>
    <definedName name="Acesso_Estacao_01" localSheetId="0">#REF!</definedName>
    <definedName name="Acesso_Estacao_01">#REF!</definedName>
    <definedName name="adfv" localSheetId="4">#REF!</definedName>
    <definedName name="adfv" localSheetId="5">#REF!</definedName>
    <definedName name="adfv" localSheetId="0">#REF!</definedName>
    <definedName name="adfv">#REF!</definedName>
    <definedName name="ADITIVO" localSheetId="4">[4]Lista!$E$2:$E$8</definedName>
    <definedName name="ADITIVO" localSheetId="5">[4]Lista!$E$2:$E$8</definedName>
    <definedName name="ADITIVO" localSheetId="0">[4]Lista!$E$2:$E$8</definedName>
    <definedName name="ADITIVO">Lista!$E$2:$E$8</definedName>
    <definedName name="Administração" localSheetId="4">#REF!</definedName>
    <definedName name="Administração" localSheetId="5">#REF!</definedName>
    <definedName name="Administração" localSheetId="0">#REF!</definedName>
    <definedName name="Administração">#REF!</definedName>
    <definedName name="alturadocorte">'[3]DADOS COLETATO'!$G$9</definedName>
    <definedName name="_xlnm.Print_Area" localSheetId="1">'Capa do Projeto'!$B$2:$Y$54</definedName>
    <definedName name="_xlnm.Print_Area" localSheetId="4">Cotações!$B$2:$N$23</definedName>
    <definedName name="_xlnm.Print_Area" localSheetId="3">'Cronograma F.F (Projeto)'!$B$2:$Q$39</definedName>
    <definedName name="_xlnm.Print_Area" localSheetId="5">'Infor. Fornecedores'!$B$2:$Q$24</definedName>
    <definedName name="_xlnm.Print_Area" localSheetId="6">'Localização - (Pavimentação)'!$B$2:$G$41</definedName>
    <definedName name="_xlnm.Print_Area" localSheetId="7">'Localização - (Saneamento)'!$B$2:$F$41</definedName>
    <definedName name="_xlnm.Print_Area" localSheetId="0">'Orientações Gerais'!$B$2:$Y$85</definedName>
    <definedName name="_xlnm.Print_Area" localSheetId="2">'Planilha Orçamentária'!$B$2:$J$32</definedName>
    <definedName name="_xlnm.Print_Area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BASICO" localSheetId="4">#REF!</definedName>
    <definedName name="BASICO" localSheetId="5">#REF!</definedName>
    <definedName name="BASICO" localSheetId="0">#REF!</definedName>
    <definedName name="BASICO">#REF!</definedName>
    <definedName name="botafora">'[3]DADOS COLETATO'!$C$40</definedName>
    <definedName name="brita">'[3]DADOS COLETATO'!$G$10</definedName>
    <definedName name="bstc20">'[3]DADOS COLETATO'!$I$31</definedName>
    <definedName name="bstc40">'[3]DADOS COLETATO'!$I$30</definedName>
    <definedName name="bstc60">'[3]DADOS COLETATO'!$I$29</definedName>
    <definedName name="bstc80">'[3]DADOS COLETATO'!$I$28</definedName>
    <definedName name="C_" localSheetId="4">#REF!</definedName>
    <definedName name="C_" localSheetId="5">#REF!</definedName>
    <definedName name="C_" localSheetId="0">#REF!</definedName>
    <definedName name="C_">#REF!</definedName>
    <definedName name="caixadecentro">'[3]DADOS COLETATO'!$C$28</definedName>
    <definedName name="Casa_de_maquinas" localSheetId="4">#REF!</definedName>
    <definedName name="Casa_de_maquinas" localSheetId="5">#REF!</definedName>
    <definedName name="Casa_de_maquinas" localSheetId="0">#REF!</definedName>
    <definedName name="Casa_de_maquinas">#REF!</definedName>
    <definedName name="CERCA" localSheetId="4">#REF!</definedName>
    <definedName name="CERCA" localSheetId="5">#REF!</definedName>
    <definedName name="CERCA" localSheetId="0">#REF!</definedName>
    <definedName name="CERCA">#REF!</definedName>
    <definedName name="Cisterna_e_Castelo_d_agua_Consulta" localSheetId="4">#REF!</definedName>
    <definedName name="Cisterna_e_Castelo_d_agua_Consulta" localSheetId="5">#REF!</definedName>
    <definedName name="Cisterna_e_Castelo_d_agua_Consulta" localSheetId="0">#REF!</definedName>
    <definedName name="Cisterna_e_Castelo_d_agua_Consulta">#REF!</definedName>
    <definedName name="CLIENTE" localSheetId="4">#REF!</definedName>
    <definedName name="CLIENTE" localSheetId="5">#REF!</definedName>
    <definedName name="CLIENTE" localSheetId="0">#REF!</definedName>
    <definedName name="CLIENTE">#REF!</definedName>
    <definedName name="Codigos" localSheetId="4">#REF!</definedName>
    <definedName name="Codigos" localSheetId="5">#REF!</definedName>
    <definedName name="Codigos" localSheetId="0">#REF!</definedName>
    <definedName name="Codigos">#REF!</definedName>
    <definedName name="COMPRA" localSheetId="4">#REF!</definedName>
    <definedName name="COMPRA" localSheetId="5">#REF!</definedName>
    <definedName name="COMPRA" localSheetId="0">#REF!</definedName>
    <definedName name="COMPRA">#REF!</definedName>
    <definedName name="COMPRAS" localSheetId="4">#REF!</definedName>
    <definedName name="COMPRAS" localSheetId="5">#REF!</definedName>
    <definedName name="COMPRAS" localSheetId="0">#REF!</definedName>
    <definedName name="COMPRAS">#REF!</definedName>
    <definedName name="COMPRIM" localSheetId="4">#REF!</definedName>
    <definedName name="COMPRIM" localSheetId="5">#REF!</definedName>
    <definedName name="COMPRIM" localSheetId="0">#REF!</definedName>
    <definedName name="COMPRIM">#REF!</definedName>
    <definedName name="comprimento">'[3]DADOS COLETATO'!$E$11</definedName>
    <definedName name="Construcao_Casa_Maq_Plano_Inclinado" localSheetId="4">#REF!</definedName>
    <definedName name="Construcao_Casa_Maq_Plano_Inclinado" localSheetId="5">#REF!</definedName>
    <definedName name="Construcao_Casa_Maq_Plano_Inclinado" localSheetId="0">#REF!</definedName>
    <definedName name="Construcao_Casa_Maq_Plano_Inclinado">#REF!</definedName>
    <definedName name="Construcao_de_Acesso_a_Estacao_I">'[5]12.1'!$A$8:$F$105</definedName>
    <definedName name="Construcao_do_acesso_a_Estacao_I" localSheetId="4">#REF!</definedName>
    <definedName name="Construcao_do_acesso_a_Estacao_I" localSheetId="5">#REF!</definedName>
    <definedName name="Construcao_do_acesso_a_Estacao_I" localSheetId="0">#REF!</definedName>
    <definedName name="Construcao_do_acesso_a_Estacao_I">#REF!</definedName>
    <definedName name="Construcao_Escadaria_Apoio" localSheetId="4">#REF!</definedName>
    <definedName name="Construcao_Escadaria_Apoio" localSheetId="5">#REF!</definedName>
    <definedName name="Construcao_Escadaria_Apoio" localSheetId="0">#REF!</definedName>
    <definedName name="Construcao_Escadaria_Apoio">#REF!</definedName>
    <definedName name="Contencao" localSheetId="4">#REF!</definedName>
    <definedName name="Contencao" localSheetId="5">#REF!</definedName>
    <definedName name="Contencao" localSheetId="0">#REF!</definedName>
    <definedName name="Contencao">#REF!</definedName>
    <definedName name="Contencao_" localSheetId="4">#REF!</definedName>
    <definedName name="Contencao_" localSheetId="5">#REF!</definedName>
    <definedName name="Contencao_" localSheetId="0">#REF!</definedName>
    <definedName name="Contencao_">#REF!</definedName>
    <definedName name="Corte1" localSheetId="4">#REF!</definedName>
    <definedName name="Corte1" localSheetId="5">#REF!</definedName>
    <definedName name="Corte1" localSheetId="0">#REF!</definedName>
    <definedName name="Corte1">#REF!</definedName>
    <definedName name="cpartida" localSheetId="4">#REF!</definedName>
    <definedName name="cpartida" localSheetId="5">#REF!</definedName>
    <definedName name="cpartida" localSheetId="0">#REF!</definedName>
    <definedName name="cpartida">#REF!</definedName>
    <definedName name="DATA" localSheetId="4">#REF!</definedName>
    <definedName name="DATA" localSheetId="5">#REF!</definedName>
    <definedName name="DATA" localSheetId="0">#REF!</definedName>
    <definedName name="DATA">#REF!</definedName>
    <definedName name="Dem_Lavanderia" localSheetId="4">#REF!</definedName>
    <definedName name="Dem_Lavanderia" localSheetId="5">#REF!</definedName>
    <definedName name="Dem_Lavanderia" localSheetId="0">#REF!</definedName>
    <definedName name="Dem_Lavanderia">#REF!</definedName>
    <definedName name="Demolicao_de_Guarita_Consulta" localSheetId="4">#REF!</definedName>
    <definedName name="Demolicao_de_Guarita_Consulta" localSheetId="5">#REF!</definedName>
    <definedName name="Demolicao_de_Guarita_Consulta" localSheetId="0">#REF!</definedName>
    <definedName name="Demolicao_de_Guarita_Consulta">#REF!</definedName>
    <definedName name="Demolicao_Lavanderia_Existente" localSheetId="4">#REF!</definedName>
    <definedName name="Demolicao_Lavanderia_Existente" localSheetId="5">#REF!</definedName>
    <definedName name="Demolicao_Lavanderia_Existente" localSheetId="0">#REF!</definedName>
    <definedName name="Demolicao_Lavanderia_Existente">#REF!</definedName>
    <definedName name="Descricao" localSheetId="4">#REF!</definedName>
    <definedName name="Descricao" localSheetId="5">#REF!</definedName>
    <definedName name="Descricao" localSheetId="0">#REF!</definedName>
    <definedName name="Descricao">#REF!</definedName>
    <definedName name="DEZEMBRO06" localSheetId="4">#REF!</definedName>
    <definedName name="DEZEMBRO06" localSheetId="5">#REF!</definedName>
    <definedName name="DEZEMBRO06" localSheetId="0">#REF!</definedName>
    <definedName name="DEZEMBRO06">#REF!</definedName>
    <definedName name="dfg" localSheetId="4">'[6]BLOCOS ANCORAGEM'!#REF!</definedName>
    <definedName name="dfg" localSheetId="5">'[6]BLOCOS ANCORAGEM'!#REF!</definedName>
    <definedName name="dfg" localSheetId="0">'[6]BLOCOS ANCORAGEM'!#REF!</definedName>
    <definedName name="dfg">'[6]BLOCOS ANCORAGEM'!#REF!</definedName>
    <definedName name="DRENAGEM" localSheetId="4">#REF!</definedName>
    <definedName name="DRENAGEM" localSheetId="5">#REF!</definedName>
    <definedName name="DRENAGEM" localSheetId="0">#REF!</definedName>
    <definedName name="DRENAGEM">#REF!</definedName>
    <definedName name="DTEE" localSheetId="4">#REF!</definedName>
    <definedName name="DTEE" localSheetId="5">#REF!</definedName>
    <definedName name="DTEE" localSheetId="0">#REF!</definedName>
    <definedName name="DTEE">#REF!</definedName>
    <definedName name="DTEP" localSheetId="4">#REF!</definedName>
    <definedName name="DTEP" localSheetId="5">#REF!</definedName>
    <definedName name="DTEP" localSheetId="0">#REF!</definedName>
    <definedName name="DTEP">#REF!</definedName>
    <definedName name="DTET" localSheetId="4">#REF!</definedName>
    <definedName name="DTET" localSheetId="5">#REF!</definedName>
    <definedName name="DTET" localSheetId="0">#REF!</definedName>
    <definedName name="DTET">#REF!</definedName>
    <definedName name="DTFE" localSheetId="4">#REF!</definedName>
    <definedName name="DTFE" localSheetId="5">#REF!</definedName>
    <definedName name="DTFE" localSheetId="0">#REF!</definedName>
    <definedName name="DTFE">#REF!</definedName>
    <definedName name="DTFM" localSheetId="4">#REF!</definedName>
    <definedName name="DTFM" localSheetId="5">#REF!</definedName>
    <definedName name="DTFM" localSheetId="0">#REF!</definedName>
    <definedName name="DTFM">#REF!</definedName>
    <definedName name="DTL" localSheetId="4">#REF!</definedName>
    <definedName name="DTL" localSheetId="5">#REF!</definedName>
    <definedName name="DTL" localSheetId="0">#REF!</definedName>
    <definedName name="DTL">#REF!</definedName>
    <definedName name="edital" localSheetId="4">#REF!</definedName>
    <definedName name="edital" localSheetId="5">#REF!</definedName>
    <definedName name="edital" localSheetId="0">#REF!</definedName>
    <definedName name="edital">#REF!</definedName>
    <definedName name="ELEMVS07" localSheetId="4">#REF!</definedName>
    <definedName name="ELEMVS07" localSheetId="5">#REF!</definedName>
    <definedName name="ELEMVS07" localSheetId="0">#REF!</definedName>
    <definedName name="ELEMVS07">#REF!</definedName>
    <definedName name="Eletric" localSheetId="4">[7]Fundação!#REF!</definedName>
    <definedName name="Eletric" localSheetId="5">[7]Fundação!#REF!</definedName>
    <definedName name="Eletric" localSheetId="0">[7]Fundação!#REF!</definedName>
    <definedName name="Eletric">[7]Fundação!#REF!</definedName>
    <definedName name="ELEVATÓRIAS" localSheetId="4">#REF!</definedName>
    <definedName name="ELEVATÓRIAS" localSheetId="5">#REF!</definedName>
    <definedName name="ELEVATÓRIAS" localSheetId="0">#REF!</definedName>
    <definedName name="ELEVATÓRIAS">#REF!</definedName>
    <definedName name="EMBAL" localSheetId="4">#REF!</definedName>
    <definedName name="EMBAL" localSheetId="5">#REF!</definedName>
    <definedName name="EMBAL" localSheetId="0">#REF!</definedName>
    <definedName name="EMBAL">#REF!</definedName>
    <definedName name="Embalagem" localSheetId="4">#REF!</definedName>
    <definedName name="Embalagem" localSheetId="5">#REF!</definedName>
    <definedName name="Embalagem" localSheetId="0">#REF!</definedName>
    <definedName name="Embalagem">#REF!</definedName>
    <definedName name="empolamento">'[3]DADOS COLETATO'!$I$41</definedName>
    <definedName name="ENG" localSheetId="4">#REF!</definedName>
    <definedName name="ENG" localSheetId="5">#REF!</definedName>
    <definedName name="ENG" localSheetId="0">#REF!</definedName>
    <definedName name="ENG">#REF!</definedName>
    <definedName name="Escadaria" localSheetId="4">#REF!</definedName>
    <definedName name="Escadaria" localSheetId="5">#REF!</definedName>
    <definedName name="Escadaria" localSheetId="0">#REF!</definedName>
    <definedName name="Escadaria">#REF!</definedName>
    <definedName name="ESCMAN" localSheetId="4">#REF!</definedName>
    <definedName name="ESCMAN" localSheetId="5">#REF!</definedName>
    <definedName name="ESCMAN" localSheetId="0">#REF!</definedName>
    <definedName name="ESCMAN">#REF!</definedName>
    <definedName name="ESCRITÓRIO" localSheetId="4">#REF!</definedName>
    <definedName name="ESCRITÓRIO" localSheetId="5">#REF!</definedName>
    <definedName name="ESCRITÓRIO" localSheetId="0">#REF!</definedName>
    <definedName name="ESCRITÓRIO">#REF!</definedName>
    <definedName name="ESGOTO" localSheetId="4">#REF!</definedName>
    <definedName name="ESGOTO" localSheetId="5">#REF!</definedName>
    <definedName name="ESGOTO" localSheetId="0">#REF!</definedName>
    <definedName name="ESGOTO">#REF!</definedName>
    <definedName name="ESSENCIAIS" localSheetId="4">'[6]BLOCOS ANCORAGEM'!#REF!</definedName>
    <definedName name="ESSENCIAIS" localSheetId="5">'[6]BLOCOS ANCORAGEM'!#REF!</definedName>
    <definedName name="ESSENCIAIS" localSheetId="0">'[6]BLOCOS ANCORAGEM'!#REF!</definedName>
    <definedName name="ESSENCIAIS">'[6]BLOCOS ANCORAGEM'!#REF!</definedName>
    <definedName name="Estacao_01" localSheetId="4">#REF!</definedName>
    <definedName name="Estacao_01" localSheetId="5">#REF!</definedName>
    <definedName name="Estacao_01" localSheetId="0">#REF!</definedName>
    <definedName name="Estacao_01">#REF!</definedName>
    <definedName name="Estacao_02" localSheetId="4">#REF!</definedName>
    <definedName name="Estacao_02" localSheetId="5">#REF!</definedName>
    <definedName name="Estacao_02" localSheetId="0">#REF!</definedName>
    <definedName name="Estacao_02">#REF!</definedName>
    <definedName name="Estacao_03" localSheetId="4">#REF!</definedName>
    <definedName name="Estacao_03" localSheetId="5">#REF!</definedName>
    <definedName name="Estacao_03" localSheetId="0">#REF!</definedName>
    <definedName name="Estacao_03">#REF!</definedName>
    <definedName name="Estacao_04" localSheetId="4">#REF!</definedName>
    <definedName name="Estacao_04" localSheetId="5">#REF!</definedName>
    <definedName name="Estacao_04" localSheetId="0">#REF!</definedName>
    <definedName name="Estacao_04">#REF!</definedName>
    <definedName name="Estacao_05" localSheetId="4">#REF!</definedName>
    <definedName name="Estacao_05" localSheetId="5">#REF!</definedName>
    <definedName name="Estacao_05" localSheetId="0">#REF!</definedName>
    <definedName name="Estacao_05">#REF!</definedName>
    <definedName name="ETE" localSheetId="4">#REF!</definedName>
    <definedName name="ETE" localSheetId="5">#REF!</definedName>
    <definedName name="ETE" localSheetId="0">#REF!</definedName>
    <definedName name="ETE">#REF!</definedName>
    <definedName name="Excel_BuiltIn_Print_Area_1" localSheetId="4">[8]Fundação!#REF!</definedName>
    <definedName name="Excel_BuiltIn_Print_Area_1" localSheetId="5">[8]Fundação!#REF!</definedName>
    <definedName name="Excel_BuiltIn_Print_Area_1" localSheetId="0">[8]Fundação!#REF!</definedName>
    <definedName name="Excel_BuiltIn_Print_Area_1">[8]Fundação!#REF!</definedName>
    <definedName name="Excel_BuiltIn_Print_Area_1_1" localSheetId="4">[9]Fundação!#REF!</definedName>
    <definedName name="Excel_BuiltIn_Print_Area_1_1" localSheetId="5">[9]Fundação!#REF!</definedName>
    <definedName name="Excel_BuiltIn_Print_Area_1_1" localSheetId="0">[9]Fundação!#REF!</definedName>
    <definedName name="Excel_BuiltIn_Print_Area_1_1">[9]Fundação!#REF!</definedName>
    <definedName name="Excel_BuiltIn_Print_Area_1_1_1" localSheetId="4">#REF!</definedName>
    <definedName name="Excel_BuiltIn_Print_Area_1_1_1" localSheetId="5">#REF!</definedName>
    <definedName name="Excel_BuiltIn_Print_Area_1_1_1" localSheetId="0">#REF!</definedName>
    <definedName name="Excel_BuiltIn_Print_Area_1_1_1">#REF!</definedName>
    <definedName name="Excel_BuiltIn_Print_Area_1_1_5" localSheetId="4">#REF!</definedName>
    <definedName name="Excel_BuiltIn_Print_Area_1_1_5" localSheetId="5">#REF!</definedName>
    <definedName name="Excel_BuiltIn_Print_Area_1_1_5" localSheetId="0">#REF!</definedName>
    <definedName name="Excel_BuiltIn_Print_Area_1_1_5">#REF!</definedName>
    <definedName name="Excel_BuiltIn_Print_Area_1_1_6" localSheetId="4">#REF!</definedName>
    <definedName name="Excel_BuiltIn_Print_Area_1_1_6" localSheetId="5">#REF!</definedName>
    <definedName name="Excel_BuiltIn_Print_Area_1_1_6" localSheetId="0">#REF!</definedName>
    <definedName name="Excel_BuiltIn_Print_Area_1_1_6">#REF!</definedName>
    <definedName name="Excel_BuiltIn_Print_Area_1_6" localSheetId="4">[10]_file____C__Meus_20documentos_S!#REF!</definedName>
    <definedName name="Excel_BuiltIn_Print_Area_1_6" localSheetId="5">[10]_file____C__Meus_20documentos_S!#REF!</definedName>
    <definedName name="Excel_BuiltIn_Print_Area_1_6" localSheetId="0">[10]_file____C__Meus_20documentos_S!#REF!</definedName>
    <definedName name="Excel_BuiltIn_Print_Area_1_6">[10]_file____C__Meus_20documentos_S!#REF!</definedName>
    <definedName name="Excel_BuiltIn_Print_Area_1_7" localSheetId="4">[10]_file____C__Meus_20documentos_S!#REF!</definedName>
    <definedName name="Excel_BuiltIn_Print_Area_1_7" localSheetId="5">[10]_file____C__Meus_20documentos_S!#REF!</definedName>
    <definedName name="Excel_BuiltIn_Print_Area_1_7" localSheetId="0">[10]_file____C__Meus_20documentos_S!#REF!</definedName>
    <definedName name="Excel_BuiltIn_Print_Area_1_7">[10]_file____C__Meus_20documentos_S!#REF!</definedName>
    <definedName name="Excel_BuiltIn_Print_Area_1_8" localSheetId="4">[10]_file____C__Meus_20documentos_S!#REF!</definedName>
    <definedName name="Excel_BuiltIn_Print_Area_1_8" localSheetId="5">[10]_file____C__Meus_20documentos_S!#REF!</definedName>
    <definedName name="Excel_BuiltIn_Print_Area_1_8" localSheetId="0">[10]_file____C__Meus_20documentos_S!#REF!</definedName>
    <definedName name="Excel_BuiltIn_Print_Area_1_8">[10]_file____C__Meus_20documentos_S!#REF!</definedName>
    <definedName name="Excel_BuiltIn_Print_Area_1_9" localSheetId="4">[10]_file____C__Meus_20documentos_S!#REF!</definedName>
    <definedName name="Excel_BuiltIn_Print_Area_1_9" localSheetId="5">[10]_file____C__Meus_20documentos_S!#REF!</definedName>
    <definedName name="Excel_BuiltIn_Print_Area_1_9" localSheetId="0">[10]_file____C__Meus_20documentos_S!#REF!</definedName>
    <definedName name="Excel_BuiltIn_Print_Area_1_9">[10]_file____C__Meus_20documentos_S!#REF!</definedName>
    <definedName name="Excel_BuiltIn_Print_Area_2" localSheetId="4">[8]Estrutura!#REF!</definedName>
    <definedName name="Excel_BuiltIn_Print_Area_2" localSheetId="5">[8]Estrutura!#REF!</definedName>
    <definedName name="Excel_BuiltIn_Print_Area_2" localSheetId="0">[8]Estrutura!#REF!</definedName>
    <definedName name="Excel_BuiltIn_Print_Area_2">[8]Estrutura!#REF!</definedName>
    <definedName name="Excel_BuiltIn_Print_Area_2_1" localSheetId="4">[10]Estrutura!#REF!</definedName>
    <definedName name="Excel_BuiltIn_Print_Area_2_1" localSheetId="5">[10]Estrutura!#REF!</definedName>
    <definedName name="Excel_BuiltIn_Print_Area_2_1" localSheetId="0">[10]Estrutura!#REF!</definedName>
    <definedName name="Excel_BuiltIn_Print_Area_2_1">[10]Estrutura!#REF!</definedName>
    <definedName name="Excel_BuiltIn_Print_Area_2_6" localSheetId="4">[10]_file____C__Meus_20documentos_S!#REF!</definedName>
    <definedName name="Excel_BuiltIn_Print_Area_2_6" localSheetId="5">[10]_file____C__Meus_20documentos_S!#REF!</definedName>
    <definedName name="Excel_BuiltIn_Print_Area_2_6" localSheetId="0">[10]_file____C__Meus_20documentos_S!#REF!</definedName>
    <definedName name="Excel_BuiltIn_Print_Area_2_6">[10]_file____C__Meus_20documentos_S!#REF!</definedName>
    <definedName name="Excel_BuiltIn_Print_Area_2_7" localSheetId="4">[10]_file____C__Meus_20documentos_S!#REF!</definedName>
    <definedName name="Excel_BuiltIn_Print_Area_2_7" localSheetId="5">[10]_file____C__Meus_20documentos_S!#REF!</definedName>
    <definedName name="Excel_BuiltIn_Print_Area_2_7" localSheetId="0">[10]_file____C__Meus_20documentos_S!#REF!</definedName>
    <definedName name="Excel_BuiltIn_Print_Area_2_7">[10]_file____C__Meus_20documentos_S!#REF!</definedName>
    <definedName name="Excel_BuiltIn_Print_Area_2_8" localSheetId="4">[10]_file____C__Meus_20documentos_S!#REF!</definedName>
    <definedName name="Excel_BuiltIn_Print_Area_2_8" localSheetId="5">[10]_file____C__Meus_20documentos_S!#REF!</definedName>
    <definedName name="Excel_BuiltIn_Print_Area_2_8" localSheetId="0">[10]_file____C__Meus_20documentos_S!#REF!</definedName>
    <definedName name="Excel_BuiltIn_Print_Area_2_8">[10]_file____C__Meus_20documentos_S!#REF!</definedName>
    <definedName name="Excel_BuiltIn_Print_Area_2_9" localSheetId="4">[10]_file____C__Meus_20documentos_S!#REF!</definedName>
    <definedName name="Excel_BuiltIn_Print_Area_2_9" localSheetId="5">[10]_file____C__Meus_20documentos_S!#REF!</definedName>
    <definedName name="Excel_BuiltIn_Print_Area_2_9" localSheetId="0">[10]_file____C__Meus_20documentos_S!#REF!</definedName>
    <definedName name="Excel_BuiltIn_Print_Area_2_9">[10]_file____C__Meus_20documentos_S!#REF!</definedName>
    <definedName name="Excel_BuiltIn_Print_Area_3" localSheetId="4">#REF!</definedName>
    <definedName name="Excel_BuiltIn_Print_Area_3" localSheetId="5">#REF!</definedName>
    <definedName name="Excel_BuiltIn_Print_Area_3" localSheetId="0">#REF!</definedName>
    <definedName name="Excel_BuiltIn_Print_Area_3">#REF!</definedName>
    <definedName name="Excel_BuiltIn_Print_Area_4" localSheetId="4">#REF!</definedName>
    <definedName name="Excel_BuiltIn_Print_Area_4" localSheetId="5">#REF!</definedName>
    <definedName name="Excel_BuiltIn_Print_Area_4" localSheetId="0">#REF!</definedName>
    <definedName name="Excel_BuiltIn_Print_Area_4">#REF!</definedName>
    <definedName name="Excel_BuiltIn_Print_Area_4_1" localSheetId="4">#REF!</definedName>
    <definedName name="Excel_BuiltIn_Print_Area_4_1" localSheetId="5">#REF!</definedName>
    <definedName name="Excel_BuiltIn_Print_Area_4_1" localSheetId="0">#REF!</definedName>
    <definedName name="Excel_BuiltIn_Print_Area_4_1">#REF!</definedName>
    <definedName name="Excel_BuiltIn_Print_Area_5" localSheetId="4">#REF!</definedName>
    <definedName name="Excel_BuiltIn_Print_Area_5" localSheetId="5">#REF!</definedName>
    <definedName name="Excel_BuiltIn_Print_Area_5" localSheetId="0">#REF!</definedName>
    <definedName name="Excel_BuiltIn_Print_Area_5">#REF!</definedName>
    <definedName name="Excel_BuiltIn_Print_Area_6" localSheetId="4">#REF!</definedName>
    <definedName name="Excel_BuiltIn_Print_Area_6" localSheetId="5">#REF!</definedName>
    <definedName name="Excel_BuiltIn_Print_Area_6" localSheetId="0">#REF!</definedName>
    <definedName name="Excel_BuiltIn_Print_Area_6">#REF!</definedName>
    <definedName name="Excel_BuiltIn_Print_Area_7" localSheetId="4">#REF!</definedName>
    <definedName name="Excel_BuiltIn_Print_Area_7" localSheetId="5">#REF!</definedName>
    <definedName name="Excel_BuiltIn_Print_Area_7" localSheetId="0">#REF!</definedName>
    <definedName name="Excel_BuiltIn_Print_Area_7">#REF!</definedName>
    <definedName name="Excel_BuiltIn_Print_Area_8" localSheetId="4">#REF!</definedName>
    <definedName name="Excel_BuiltIn_Print_Area_8" localSheetId="5">#REF!</definedName>
    <definedName name="Excel_BuiltIn_Print_Area_8" localSheetId="0">#REF!</definedName>
    <definedName name="Excel_BuiltIn_Print_Area_8">#REF!</definedName>
    <definedName name="Excel_BuiltIn_Print_Titles_1_1" localSheetId="4">#REF!</definedName>
    <definedName name="Excel_BuiltIn_Print_Titles_1_1" localSheetId="5">#REF!</definedName>
    <definedName name="Excel_BuiltIn_Print_Titles_1_1" localSheetId="0">#REF!</definedName>
    <definedName name="Excel_BuiltIn_Print_Titles_1_1">#REF!</definedName>
    <definedName name="Excel_BuiltIn_Print_Titles_1_1_5" localSheetId="4">#REF!</definedName>
    <definedName name="Excel_BuiltIn_Print_Titles_1_1_5" localSheetId="5">#REF!</definedName>
    <definedName name="Excel_BuiltIn_Print_Titles_1_1_5" localSheetId="0">#REF!</definedName>
    <definedName name="Excel_BuiltIn_Print_Titles_1_1_5">#REF!</definedName>
    <definedName name="Excel_BuiltIn_Print_Titles_1_1_6" localSheetId="4">#REF!</definedName>
    <definedName name="Excel_BuiltIn_Print_Titles_1_1_6" localSheetId="5">#REF!</definedName>
    <definedName name="Excel_BuiltIn_Print_Titles_1_1_6" localSheetId="0">#REF!</definedName>
    <definedName name="Excel_BuiltIn_Print_Titles_1_1_6">#REF!</definedName>
    <definedName name="Excel_BuiltIn_Print_Titles_2_1" localSheetId="4">#REF!</definedName>
    <definedName name="Excel_BuiltIn_Print_Titles_2_1" localSheetId="5">#REF!</definedName>
    <definedName name="Excel_BuiltIn_Print_Titles_2_1" localSheetId="0">#REF!</definedName>
    <definedName name="Excel_BuiltIn_Print_Titles_2_1">#REF!</definedName>
    <definedName name="Excel_BuiltIn_Print_Titles_3" localSheetId="4">#REF!</definedName>
    <definedName name="Excel_BuiltIn_Print_Titles_3" localSheetId="5">#REF!</definedName>
    <definedName name="Excel_BuiltIn_Print_Titles_3" localSheetId="0">#REF!</definedName>
    <definedName name="Excel_BuiltIn_Print_Titles_3">#REF!</definedName>
    <definedName name="Excel_BuiltIn_Print_Titles_4" localSheetId="4">#REF!</definedName>
    <definedName name="Excel_BuiltIn_Print_Titles_4" localSheetId="5">#REF!</definedName>
    <definedName name="Excel_BuiltIn_Print_Titles_4" localSheetId="0">#REF!</definedName>
    <definedName name="Excel_BuiltIn_Print_Titles_4">#REF!</definedName>
    <definedName name="Excel_BuiltIn_Print_Titles_6" localSheetId="4">#REF!</definedName>
    <definedName name="Excel_BuiltIn_Print_Titles_6" localSheetId="5">#REF!</definedName>
    <definedName name="Excel_BuiltIn_Print_Titles_6" localSheetId="0">#REF!</definedName>
    <definedName name="Excel_BuiltIn_Print_Titles_6">#REF!</definedName>
    <definedName name="Excel_BuiltIn_Print_Titles_7" localSheetId="4">#REF!</definedName>
    <definedName name="Excel_BuiltIn_Print_Titles_7" localSheetId="5">#REF!</definedName>
    <definedName name="Excel_BuiltIn_Print_Titles_7" localSheetId="0">#REF!</definedName>
    <definedName name="Excel_BuiltIn_Print_Titles_7">#REF!</definedName>
    <definedName name="Excel_BuiltIn_Print_Titles_8" localSheetId="4">#REF!</definedName>
    <definedName name="Excel_BuiltIn_Print_Titles_8" localSheetId="5">#REF!</definedName>
    <definedName name="Excel_BuiltIn_Print_Titles_8" localSheetId="0">#REF!</definedName>
    <definedName name="Excel_BuiltIn_Print_Titles_8">#REF!</definedName>
    <definedName name="Execucao_Fundacoes_Plano_Inclinado" localSheetId="4">#REF!</definedName>
    <definedName name="Execucao_Fundacoes_Plano_Inclinado" localSheetId="5">#REF!</definedName>
    <definedName name="Execucao_Fundacoes_Plano_Inclinado" localSheetId="0">#REF!</definedName>
    <definedName name="Execucao_Fundacoes_Plano_Inclinado">#REF!</definedName>
    <definedName name="EXT" localSheetId="4">'[11]QUADRA POLIESPORTIVA'!#REF!</definedName>
    <definedName name="EXT" localSheetId="5">'[11]QUADRA POLIESPORTIVA'!#REF!</definedName>
    <definedName name="EXT" localSheetId="0">'[11]QUADRA POLIESPORTIVA'!#REF!</definedName>
    <definedName name="EXT">'[11]QUADRA POLIESPORTIVA'!#REF!</definedName>
    <definedName name="extensao" localSheetId="4">#REF!</definedName>
    <definedName name="extensao" localSheetId="5">#REF!</definedName>
    <definedName name="extensao" localSheetId="0">#REF!</definedName>
    <definedName name="extensao">#REF!</definedName>
    <definedName name="F" localSheetId="4">#REF!</definedName>
    <definedName name="F" localSheetId="5">#REF!</definedName>
    <definedName name="F" localSheetId="0">#REF!</definedName>
    <definedName name="F">#REF!</definedName>
    <definedName name="FGV">[12]SCO0504!$B$1:$E$65536</definedName>
    <definedName name="FGVC">[12]SCO0504!$A$1:$E$65536</definedName>
    <definedName name="FGVC0504" localSheetId="4">#REF!</definedName>
    <definedName name="FGVC0504" localSheetId="5">#REF!</definedName>
    <definedName name="FGVC0504" localSheetId="0">#REF!</definedName>
    <definedName name="FGVC0504">#REF!</definedName>
    <definedName name="FGVSER" localSheetId="4">#REF!</definedName>
    <definedName name="FGVSER" localSheetId="5">#REF!</definedName>
    <definedName name="FGVSER" localSheetId="0">#REF!</definedName>
    <definedName name="FGVSER">#REF!</definedName>
    <definedName name="firma1" localSheetId="4">#REF!</definedName>
    <definedName name="firma1" localSheetId="5">#REF!</definedName>
    <definedName name="firma1" localSheetId="0">#REF!</definedName>
    <definedName name="firma1">#REF!</definedName>
    <definedName name="firma2" localSheetId="4">#REF!</definedName>
    <definedName name="firma2" localSheetId="5">#REF!</definedName>
    <definedName name="firma2" localSheetId="0">#REF!</definedName>
    <definedName name="firma2">#REF!</definedName>
    <definedName name="Format" localSheetId="4">#REF!</definedName>
    <definedName name="Format" localSheetId="5">#REF!</definedName>
    <definedName name="Format" localSheetId="0">#REF!</definedName>
    <definedName name="Format">#REF!</definedName>
    <definedName name="Fundacao_Plano_Inclinado" localSheetId="4">#REF!</definedName>
    <definedName name="Fundacao_Plano_Inclinado" localSheetId="5">#REF!</definedName>
    <definedName name="Fundacao_Plano_Inclinado" localSheetId="0">#REF!</definedName>
    <definedName name="Fundacao_Plano_Inclinado">#REF!</definedName>
    <definedName name="Header" localSheetId="4">#REF!</definedName>
    <definedName name="Header" localSheetId="5">#REF!</definedName>
    <definedName name="Header" localSheetId="0">#REF!</definedName>
    <definedName name="Header">#REF!</definedName>
    <definedName name="ICMS" localSheetId="4">#REF!</definedName>
    <definedName name="ICMS" localSheetId="5">#REF!</definedName>
    <definedName name="ICMS" localSheetId="0">#REF!</definedName>
    <definedName name="ICMS">#REF!</definedName>
    <definedName name="Implantacao_Consulta" localSheetId="4">#REF!</definedName>
    <definedName name="Implantacao_Consulta" localSheetId="5">#REF!</definedName>
    <definedName name="Implantacao_Consulta" localSheetId="0">#REF!</definedName>
    <definedName name="Implantacao_Consulta">#REF!</definedName>
    <definedName name="INTERCEPTORES___EMISSÁRIOS" localSheetId="4">#REF!</definedName>
    <definedName name="INTERCEPTORES___EMISSÁRIOS" localSheetId="5">#REF!</definedName>
    <definedName name="INTERCEPTORES___EMISSÁRIOS" localSheetId="0">#REF!</definedName>
    <definedName name="INTERCEPTORES___EMISSÁRIOS">#REF!</definedName>
    <definedName name="J" localSheetId="4">#REF!</definedName>
    <definedName name="J" localSheetId="5">#REF!</definedName>
    <definedName name="J" localSheetId="0">#REF!</definedName>
    <definedName name="J">#REF!</definedName>
    <definedName name="jhb" localSheetId="4">#REF!</definedName>
    <definedName name="jhb" localSheetId="5">#REF!</definedName>
    <definedName name="jhb" localSheetId="0">#REF!</definedName>
    <definedName name="jhb">#REF!</definedName>
    <definedName name="K" localSheetId="4">#REF!</definedName>
    <definedName name="K" localSheetId="5">#REF!</definedName>
    <definedName name="K" localSheetId="0">#REF!</definedName>
    <definedName name="K">#REF!</definedName>
    <definedName name="Kvenda" localSheetId="4">#REF!</definedName>
    <definedName name="Kvenda" localSheetId="5">#REF!</definedName>
    <definedName name="Kvenda" localSheetId="0">#REF!</definedName>
    <definedName name="Kvenda">#REF!</definedName>
    <definedName name="LARGURA" localSheetId="4">#REF!</definedName>
    <definedName name="LARGURA" localSheetId="5">#REF!</definedName>
    <definedName name="LARGURA" localSheetId="0">#REF!</definedName>
    <definedName name="LARGURA">#REF!</definedName>
    <definedName name="LIGAÇÃO" localSheetId="4">[13]COPASAXSINAPI_ENXUTO!#REF!</definedName>
    <definedName name="LIGAÇÃO" localSheetId="5">[13]COPASAXSINAPI_ENXUTO!#REF!</definedName>
    <definedName name="LIGAÇÃO" localSheetId="0">[13]COPASAXSINAPI_ENXUTO!#REF!</definedName>
    <definedName name="LIGAÇÃO">[13]COPASAXSINAPI_ENXUTO!#REF!</definedName>
    <definedName name="LINHAS_DE_RECALQUE" localSheetId="4">#REF!</definedName>
    <definedName name="LINHAS_DE_RECALQUE" localSheetId="5">#REF!</definedName>
    <definedName name="LINHAS_DE_RECALQUE" localSheetId="0">#REF!</definedName>
    <definedName name="LINHAS_DE_RECALQUE">#REF!</definedName>
    <definedName name="lote" localSheetId="4">#REF!</definedName>
    <definedName name="lote" localSheetId="5">#REF!</definedName>
    <definedName name="lote" localSheetId="0">#REF!</definedName>
    <definedName name="lote">#REF!</definedName>
    <definedName name="meiofio">'[3]DADOS COLETATO'!$E$12</definedName>
    <definedName name="mes" localSheetId="4">#REF!</definedName>
    <definedName name="mes" localSheetId="5">#REF!</definedName>
    <definedName name="mes" localSheetId="0">#REF!</definedName>
    <definedName name="mes">#REF!</definedName>
    <definedName name="MM" localSheetId="4">#REF!</definedName>
    <definedName name="MM" localSheetId="5">#REF!</definedName>
    <definedName name="MM" localSheetId="0">#REF!</definedName>
    <definedName name="MM">#REF!</definedName>
    <definedName name="Mob" localSheetId="4">#REF!</definedName>
    <definedName name="Mob" localSheetId="5">#REF!</definedName>
    <definedName name="Mob" localSheetId="0">#REF!</definedName>
    <definedName name="Mob">#REF!</definedName>
    <definedName name="MODALIDADE">Lista!$D$2:$D$6</definedName>
    <definedName name="MUNICÍPIO" localSheetId="4">[4]Lista!$A$2:$A$855</definedName>
    <definedName name="MUNICÍPIO" localSheetId="5">[4]Lista!$A$2:$A$855</definedName>
    <definedName name="MUNICÍPIO" localSheetId="0">[4]Lista!$A$2:$A$855</definedName>
    <definedName name="MUNICÍPIO">Lista!$A$2:$A$855</definedName>
    <definedName name="N" localSheetId="4">'[14]Orçamento Real'!#REF!</definedName>
    <definedName name="N" localSheetId="5">'[14]Orçamento Real'!#REF!</definedName>
    <definedName name="N" localSheetId="0">'[14]Orçamento Real'!#REF!</definedName>
    <definedName name="N">'[14]Orçamento Real'!#REF!</definedName>
    <definedName name="Nº" localSheetId="4">[4]Lista!#REF!</definedName>
    <definedName name="Nº" localSheetId="5">[4]Lista!#REF!</definedName>
    <definedName name="Nº" localSheetId="0">[4]Lista!#REF!</definedName>
    <definedName name="Nº">Lista!#REF!</definedName>
    <definedName name="ORÇ" localSheetId="4">#REF!</definedName>
    <definedName name="ORÇ" localSheetId="5">#REF!</definedName>
    <definedName name="ORÇ" localSheetId="0">#REF!</definedName>
    <definedName name="ORÇ">#REF!</definedName>
    <definedName name="Ordem">'[15]Resumo do Consolidado'!$O$1:$P$65536</definedName>
    <definedName name="OUTROS" localSheetId="4">#REF!</definedName>
    <definedName name="OUTROS" localSheetId="5">#REF!</definedName>
    <definedName name="OUTROS" localSheetId="0">#REF!</definedName>
    <definedName name="OUTROS">#REF!</definedName>
    <definedName name="Paisagismo_Consulta" localSheetId="4">#REF!</definedName>
    <definedName name="Paisagismo_Consulta" localSheetId="5">#REF!</definedName>
    <definedName name="Paisagismo_Consulta" localSheetId="0">#REF!</definedName>
    <definedName name="Paisagismo_Consulta">#REF!</definedName>
    <definedName name="PAVIMENTAÇÃO" localSheetId="4">#REF!</definedName>
    <definedName name="PAVIMENTAÇÃO" localSheetId="5">#REF!</definedName>
    <definedName name="PAVIMENTAÇÃO" localSheetId="0">#REF!</definedName>
    <definedName name="PAVIMENTAÇÃO">#REF!</definedName>
    <definedName name="PBR" localSheetId="4">#REF!</definedName>
    <definedName name="PBR" localSheetId="5">#REF!</definedName>
    <definedName name="PBR" localSheetId="0">#REF!</definedName>
    <definedName name="PBR">#REF!</definedName>
    <definedName name="pedreira">'[3]DADOS COLETATO'!$C$41</definedName>
    <definedName name="pesobrita">'[3]DADOS COLETATO'!$I$42</definedName>
    <definedName name="pesoespecifico">'[3]DADOS COLETATO'!$I$40</definedName>
    <definedName name="plani" localSheetId="4">#REF!</definedName>
    <definedName name="plani" localSheetId="5">#REF!</definedName>
    <definedName name="plani" localSheetId="0">#REF!</definedName>
    <definedName name="plani">#REF!</definedName>
    <definedName name="Poste" localSheetId="4">#REF!</definedName>
    <definedName name="Poste" localSheetId="5">#REF!</definedName>
    <definedName name="Poste" localSheetId="0">#REF!</definedName>
    <definedName name="Poste">#REF!</definedName>
    <definedName name="Preco" localSheetId="4">#REF!</definedName>
    <definedName name="Preco" localSheetId="5">#REF!</definedName>
    <definedName name="Preco" localSheetId="0">#REF!</definedName>
    <definedName name="Preco">#REF!</definedName>
    <definedName name="Predio_02_andares_Consulta">[16]Predio_02_andares!$A$8:$F$723</definedName>
    <definedName name="Preparo_Terreno" localSheetId="4">#REF!</definedName>
    <definedName name="Preparo_Terreno" localSheetId="5">#REF!</definedName>
    <definedName name="Preparo_Terreno" localSheetId="0">#REF!</definedName>
    <definedName name="Preparo_Terreno">#REF!</definedName>
    <definedName name="PROGRAMA_BDMG" localSheetId="4">OFFSET([4]Lista!$B$2,0,0,COUNTA([4]Lista!$B$2:$B$101),1)</definedName>
    <definedName name="PROGRAMA_BDMG" localSheetId="5">OFFSET([4]Lista!$B$2,0,0,COUNTA([4]Lista!$B$2:$B$101),1)</definedName>
    <definedName name="PROGRAMA_BDMG" localSheetId="0">OFFSET([4]Lista!$B$2,0,0,COUNTA([4]Lista!$B$2:$B$101),1)</definedName>
    <definedName name="PROGRAMA_BDMG">OFFSET(Lista!$B$2,0,0,COUNTA(Lista!$B$2:$B$101),1)</definedName>
    <definedName name="PROJ" localSheetId="4">#REF!</definedName>
    <definedName name="PROJ" localSheetId="5">#REF!</definedName>
    <definedName name="PROJ" localSheetId="0">#REF!</definedName>
    <definedName name="PROJ">#REF!</definedName>
    <definedName name="PRT" localSheetId="4">#REF!</definedName>
    <definedName name="PRT" localSheetId="5">#REF!</definedName>
    <definedName name="PRT" localSheetId="0">#REF!</definedName>
    <definedName name="PRT">#REF!</definedName>
    <definedName name="pv" localSheetId="4">#REF!</definedName>
    <definedName name="pv" localSheetId="5">#REF!</definedName>
    <definedName name="pv" localSheetId="0">#REF!</definedName>
    <definedName name="pv">#REF!</definedName>
    <definedName name="qci" localSheetId="4">#REF!</definedName>
    <definedName name="qci" localSheetId="5">#REF!</definedName>
    <definedName name="qci" localSheetId="0">#REF!</definedName>
    <definedName name="qci">#REF!</definedName>
    <definedName name="ralo">'[3]DADOS COLETATO'!$C$29</definedName>
    <definedName name="RawData" localSheetId="4">#REF!</definedName>
    <definedName name="RawData" localSheetId="5">#REF!</definedName>
    <definedName name="RawData" localSheetId="0">#REF!</definedName>
    <definedName name="RawData">#REF!</definedName>
    <definedName name="RawHeader" localSheetId="4">#REF!</definedName>
    <definedName name="RawHeader" localSheetId="5">#REF!</definedName>
    <definedName name="RawHeader" localSheetId="0">[13]COPASAXSINAPI_ENXUTO!#REF!</definedName>
    <definedName name="RawHeader">[13]COPASAXSINAPI_ENXUTO!#REF!</definedName>
    <definedName name="REDE_COLETORA" localSheetId="4">#REF!</definedName>
    <definedName name="REDE_COLETORA" localSheetId="5">#REF!</definedName>
    <definedName name="REDE_COLETORA" localSheetId="0">#REF!</definedName>
    <definedName name="REDE_COLETORA">#REF!</definedName>
    <definedName name="REF_SERVICOS" localSheetId="4">#REF!</definedName>
    <definedName name="REF_SERVICOS" localSheetId="5">#REF!</definedName>
    <definedName name="REF_SERVICOS" localSheetId="0">#REF!</definedName>
    <definedName name="REF_SERVICOS">#REF!</definedName>
    <definedName name="RESP." localSheetId="4">#REF!</definedName>
    <definedName name="RESP." localSheetId="5">#REF!</definedName>
    <definedName name="RESP." localSheetId="0">#REF!</definedName>
    <definedName name="RESP.">#REF!</definedName>
    <definedName name="rodovia" localSheetId="4">#REF!</definedName>
    <definedName name="rodovia" localSheetId="5">#REF!</definedName>
    <definedName name="rodovia" localSheetId="0">#REF!</definedName>
    <definedName name="rodovia">#REF!</definedName>
    <definedName name="RTL" localSheetId="4">#REF!</definedName>
    <definedName name="RTL" localSheetId="5">#REF!</definedName>
    <definedName name="RTL" localSheetId="0">#REF!</definedName>
    <definedName name="RTL">#REF!</definedName>
    <definedName name="sasasa" localSheetId="4">#REF!</definedName>
    <definedName name="sasasa" localSheetId="5">#REF!</definedName>
    <definedName name="sasasa" localSheetId="0">#REF!</definedName>
    <definedName name="sasasa">#REF!</definedName>
    <definedName name="sasasasasasa" localSheetId="4">#REF!</definedName>
    <definedName name="sasasasasasa" localSheetId="5">#REF!</definedName>
    <definedName name="sasasasasasa" localSheetId="0">#REF!</definedName>
    <definedName name="sasasasasasa">#REF!</definedName>
    <definedName name="SDS" localSheetId="4">#REF!</definedName>
    <definedName name="SDS" localSheetId="5">#REF!</definedName>
    <definedName name="SDS" localSheetId="0">#REF!</definedName>
    <definedName name="SDS">#REF!</definedName>
    <definedName name="Sede_Detran_Consulta" localSheetId="4">#REF!</definedName>
    <definedName name="Sede_Detran_Consulta" localSheetId="5">#REF!</definedName>
    <definedName name="Sede_Detran_Consulta" localSheetId="0">#REF!</definedName>
    <definedName name="Sede_Detran_Consulta">#REF!</definedName>
    <definedName name="SERVIÇOS_COMPLEMENTARES" localSheetId="4">#REF!</definedName>
    <definedName name="SERVIÇOS_COMPLEMENTARES" localSheetId="5">#REF!</definedName>
    <definedName name="SERVIÇOS_COMPLEMENTARES" localSheetId="0">#REF!</definedName>
    <definedName name="SERVIÇOS_COMPLEMENTARES">#REF!</definedName>
    <definedName name="SERVIÇOS_PRELIMINARES" localSheetId="4">#REF!</definedName>
    <definedName name="SERVIÇOS_PRELIMINARES" localSheetId="5">#REF!</definedName>
    <definedName name="SERVIÇOS_PRELIMINARES" localSheetId="0">#REF!</definedName>
    <definedName name="SERVIÇOS_PRELIMINARES">#REF!</definedName>
    <definedName name="Servicos_Tecnicos" localSheetId="4">#REF!</definedName>
    <definedName name="Servicos_Tecnicos" localSheetId="5">#REF!</definedName>
    <definedName name="Servicos_Tecnicos" localSheetId="0">#REF!</definedName>
    <definedName name="Servicos_Tecnicos">#REF!</definedName>
    <definedName name="Servicos_Tecnicos_" localSheetId="4">#REF!</definedName>
    <definedName name="Servicos_Tecnicos_" localSheetId="5">#REF!</definedName>
    <definedName name="Servicos_Tecnicos_" localSheetId="0">#REF!</definedName>
    <definedName name="Servicos_Tecnicos_">#REF!</definedName>
    <definedName name="subtrecho" localSheetId="4">#REF!</definedName>
    <definedName name="subtrecho" localSheetId="5">#REF!</definedName>
    <definedName name="subtrecho" localSheetId="0">#REF!</definedName>
    <definedName name="subtrecho">#REF!</definedName>
    <definedName name="TEC" localSheetId="4">#REF!</definedName>
    <definedName name="TEC" localSheetId="5">#REF!</definedName>
    <definedName name="TEC" localSheetId="0">#REF!</definedName>
    <definedName name="TEC">#REF!</definedName>
    <definedName name="TEC." localSheetId="4">#REF!</definedName>
    <definedName name="TEC." localSheetId="5">#REF!</definedName>
    <definedName name="TEC." localSheetId="0">#REF!</definedName>
    <definedName name="TEC.">#REF!</definedName>
    <definedName name="TERRAPLENAGEM" localSheetId="4">#REF!</definedName>
    <definedName name="TERRAPLENAGEM" localSheetId="5">#REF!</definedName>
    <definedName name="TERRAPLENAGEM" localSheetId="0">#REF!</definedName>
    <definedName name="TERRAPLENAGEM">#REF!</definedName>
    <definedName name="TIPO_DE_OBRA" localSheetId="4">OFFSET([4]Lista!$C$2,0,0,COUNTA([4]Lista!$C$2:$C$101),1)</definedName>
    <definedName name="TIPO_DE_OBRA" localSheetId="5">OFFSET([4]Lista!$C$2,0,0,COUNTA([4]Lista!$C$2:$C$101),1)</definedName>
    <definedName name="TIPO_DE_OBRA" localSheetId="0">OFFSET([4]Lista!$C$2,0,0,COUNTA([4]Lista!$C$2:$C$101),1)</definedName>
    <definedName name="TIPO_DE_OBRA">OFFSET(Lista!$C$2,0,0,COUNTA(Lista!$C$2:$C$101),1)</definedName>
    <definedName name="_xlnm.Print_Titles" localSheetId="4">Cotações!$2:$10</definedName>
    <definedName name="_xlnm.Print_Titles" localSheetId="5">'Infor. Fornecedores'!$2:$11</definedName>
    <definedName name="_xlnm.Print_Titles" localSheetId="6">'Localização - (Pavimentação)'!$2:$10</definedName>
    <definedName name="_xlnm.Print_Titles" localSheetId="7">'Localização - (Saneamento)'!$2:$10</definedName>
    <definedName name="_xlnm.Print_Titles" localSheetId="2">'Planilha Orçamentária'!$10:$13</definedName>
    <definedName name="trecho" localSheetId="4">#REF!</definedName>
    <definedName name="trecho" localSheetId="5">#REF!</definedName>
    <definedName name="trecho" localSheetId="0">#REF!</definedName>
    <definedName name="trecho">#REF!</definedName>
    <definedName name="urb" localSheetId="4">#REF!</definedName>
    <definedName name="urb" localSheetId="5">#REF!</definedName>
    <definedName name="urb" localSheetId="0">#REF!</definedName>
    <definedName name="urb">#REF!</definedName>
    <definedName name="usina">'[3]DADOS COLETATO'!$C$42</definedName>
    <definedName name="volumedebrita">'[3]DADOS COLETATO'!$I$10</definedName>
    <definedName name="volumedecorte">'[3]DADOS COLETATO'!$I$9</definedName>
    <definedName name="volumedepv">'[3]DADOS COLETATO'!$I$11</definedName>
    <definedName name="XXX010160100" localSheetId="4">#REF!</definedName>
    <definedName name="XXX010160100" localSheetId="5">#REF!</definedName>
    <definedName name="XXX010160100" localSheetId="0">#REF!</definedName>
    <definedName name="XXX010160100">#REF!</definedName>
    <definedName name="xxxxxx" localSheetId="4">[13]COPASAXSINAPI_ENXUTO!#REF!</definedName>
    <definedName name="xxxxxx" localSheetId="5">[13]COPASAXSINAPI_ENXUTO!#REF!</definedName>
    <definedName name="xxxxxx" localSheetId="0">[13]COPASAXSINAPI_ENXUTO!#REF!</definedName>
    <definedName name="xxxxxx">[13]COPASAXSINAPI_ENXUTO!#REF!</definedName>
    <definedName name="zero" localSheetId="4">#REF!</definedName>
    <definedName name="zero" localSheetId="5">#REF!</definedName>
    <definedName name="zero" localSheetId="0">#REF!</definedName>
    <definedName name="zer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1" l="1"/>
  <c r="C23" i="11"/>
  <c r="C24" i="11"/>
  <c r="H16" i="11"/>
  <c r="H22" i="11"/>
  <c r="H23" i="11"/>
  <c r="M15" i="11"/>
  <c r="M16" i="11"/>
  <c r="M20" i="11"/>
  <c r="B13" i="11"/>
  <c r="C13" i="11" s="1"/>
  <c r="B14" i="11"/>
  <c r="C14" i="11" s="1"/>
  <c r="B15" i="11"/>
  <c r="C15" i="11" s="1"/>
  <c r="B16" i="11"/>
  <c r="C16" i="11" s="1"/>
  <c r="B17" i="11"/>
  <c r="C17" i="11" s="1"/>
  <c r="B18" i="11"/>
  <c r="C18" i="11" s="1"/>
  <c r="B19" i="11"/>
  <c r="H19" i="11" s="1"/>
  <c r="B20" i="11"/>
  <c r="C20" i="11" s="1"/>
  <c r="B21" i="11"/>
  <c r="C21" i="11" s="1"/>
  <c r="B22" i="11"/>
  <c r="M22" i="11" s="1"/>
  <c r="B23" i="11"/>
  <c r="M23" i="11" s="1"/>
  <c r="B24" i="11"/>
  <c r="H24" i="11" s="1"/>
  <c r="B12" i="11"/>
  <c r="M12" i="11" s="1"/>
  <c r="B12" i="10"/>
  <c r="E12" i="10" s="1"/>
  <c r="B13" i="10"/>
  <c r="E13" i="10" s="1"/>
  <c r="B14" i="10"/>
  <c r="E14" i="10" s="1"/>
  <c r="B15" i="10"/>
  <c r="E15" i="10" s="1"/>
  <c r="B16" i="10"/>
  <c r="E16" i="10" s="1"/>
  <c r="B17" i="10"/>
  <c r="E17" i="10" s="1"/>
  <c r="B18" i="10"/>
  <c r="E18" i="10" s="1"/>
  <c r="B19" i="10"/>
  <c r="E19" i="10" s="1"/>
  <c r="B20" i="10"/>
  <c r="E20" i="10" s="1"/>
  <c r="B21" i="10"/>
  <c r="E21" i="10" s="1"/>
  <c r="B22" i="10"/>
  <c r="E22" i="10" s="1"/>
  <c r="B23" i="10"/>
  <c r="E23" i="10" s="1"/>
  <c r="D14" i="10"/>
  <c r="D15" i="10"/>
  <c r="D23" i="10"/>
  <c r="B11" i="10"/>
  <c r="E11" i="10" s="1"/>
  <c r="N23" i="10"/>
  <c r="J23" i="10" s="1"/>
  <c r="F23" i="10" s="1"/>
  <c r="N22" i="10"/>
  <c r="J22" i="10" s="1"/>
  <c r="F22" i="10" s="1"/>
  <c r="N21" i="10"/>
  <c r="J21" i="10" s="1"/>
  <c r="F21" i="10" s="1"/>
  <c r="N20" i="10"/>
  <c r="J20" i="10" s="1"/>
  <c r="F20" i="10" s="1"/>
  <c r="N19" i="10"/>
  <c r="J19" i="10" s="1"/>
  <c r="F19" i="10" s="1"/>
  <c r="N18" i="10"/>
  <c r="J18" i="10"/>
  <c r="F18" i="10" s="1"/>
  <c r="N17" i="10"/>
  <c r="J17" i="10"/>
  <c r="F17" i="10"/>
  <c r="N16" i="10"/>
  <c r="J16" i="10" s="1"/>
  <c r="F16" i="10" s="1"/>
  <c r="N15" i="10"/>
  <c r="J15" i="10" s="1"/>
  <c r="F15" i="10" s="1"/>
  <c r="N14" i="10"/>
  <c r="J14" i="10" s="1"/>
  <c r="F14" i="10" s="1"/>
  <c r="N13" i="10"/>
  <c r="J13" i="10"/>
  <c r="F13" i="10"/>
  <c r="N12" i="10"/>
  <c r="J12" i="10"/>
  <c r="F12" i="10"/>
  <c r="N11" i="10"/>
  <c r="J11" i="10" s="1"/>
  <c r="F11" i="10" s="1"/>
  <c r="D19" i="10" l="1"/>
  <c r="D22" i="10"/>
  <c r="D18" i="10"/>
  <c r="D17" i="10"/>
  <c r="D16" i="10"/>
  <c r="D13" i="10"/>
  <c r="D12" i="10"/>
  <c r="D21" i="10"/>
  <c r="D20" i="10"/>
  <c r="M24" i="11"/>
  <c r="M19" i="11"/>
  <c r="M14" i="11"/>
  <c r="H20" i="11"/>
  <c r="H15" i="11"/>
  <c r="C22" i="11"/>
  <c r="M18" i="11"/>
  <c r="H14" i="11"/>
  <c r="H18" i="11"/>
  <c r="H12" i="11"/>
  <c r="M21" i="11"/>
  <c r="M17" i="11"/>
  <c r="M13" i="11"/>
  <c r="H21" i="11"/>
  <c r="H17" i="11"/>
  <c r="H13" i="11"/>
  <c r="D11" i="10"/>
  <c r="E41" i="8"/>
  <c r="F41" i="8" s="1"/>
  <c r="E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P38" i="4"/>
  <c r="N38" i="4"/>
  <c r="L38" i="4"/>
  <c r="J38" i="4"/>
  <c r="H38" i="4"/>
  <c r="F38" i="4"/>
  <c r="F39" i="4" s="1"/>
  <c r="D36" i="4"/>
  <c r="K36" i="4" s="1"/>
  <c r="C36" i="4"/>
  <c r="D35" i="4"/>
  <c r="K35" i="4" s="1"/>
  <c r="C35" i="4"/>
  <c r="D34" i="4"/>
  <c r="M34" i="4" s="1"/>
  <c r="C34" i="4"/>
  <c r="D33" i="4"/>
  <c r="C33" i="4"/>
  <c r="D32" i="4"/>
  <c r="K32" i="4" s="1"/>
  <c r="C32" i="4"/>
  <c r="D31" i="4"/>
  <c r="K31" i="4" s="1"/>
  <c r="C31" i="4"/>
  <c r="D30" i="4"/>
  <c r="M30" i="4" s="1"/>
  <c r="C30" i="4"/>
  <c r="D29" i="4"/>
  <c r="C29" i="4"/>
  <c r="D28" i="4"/>
  <c r="K28" i="4" s="1"/>
  <c r="C28" i="4"/>
  <c r="D27" i="4"/>
  <c r="K27" i="4" s="1"/>
  <c r="C27" i="4"/>
  <c r="D26" i="4"/>
  <c r="M26" i="4" s="1"/>
  <c r="C26" i="4"/>
  <c r="D25" i="4"/>
  <c r="C25" i="4"/>
  <c r="D24" i="4"/>
  <c r="K24" i="4" s="1"/>
  <c r="C24" i="4"/>
  <c r="D23" i="4"/>
  <c r="K23" i="4" s="1"/>
  <c r="C23" i="4"/>
  <c r="D22" i="4"/>
  <c r="M22" i="4" s="1"/>
  <c r="C22" i="4"/>
  <c r="D21" i="4"/>
  <c r="I21" i="4" s="1"/>
  <c r="C21" i="4"/>
  <c r="D20" i="4"/>
  <c r="K20" i="4" s="1"/>
  <c r="C20" i="4"/>
  <c r="D19" i="4"/>
  <c r="K19" i="4" s="1"/>
  <c r="C19" i="4"/>
  <c r="C18" i="4"/>
  <c r="C17" i="4"/>
  <c r="C16" i="4"/>
  <c r="C15" i="4"/>
  <c r="C14" i="4"/>
  <c r="C13" i="4"/>
  <c r="C12" i="4"/>
  <c r="H10" i="4"/>
  <c r="J10" i="4" s="1"/>
  <c r="L10" i="4" s="1"/>
  <c r="N10" i="4" s="1"/>
  <c r="P10" i="4" s="1"/>
  <c r="I31" i="3"/>
  <c r="J31" i="3" s="1"/>
  <c r="H31" i="3"/>
  <c r="I30" i="3"/>
  <c r="J30" i="3" s="1"/>
  <c r="H30" i="3"/>
  <c r="I29" i="3"/>
  <c r="J29" i="3" s="1"/>
  <c r="H29" i="3"/>
  <c r="I28" i="3"/>
  <c r="J28" i="3" s="1"/>
  <c r="H28" i="3"/>
  <c r="I27" i="3"/>
  <c r="J27" i="3" s="1"/>
  <c r="H27" i="3"/>
  <c r="I25" i="3"/>
  <c r="J25" i="3" s="1"/>
  <c r="H25" i="3"/>
  <c r="I24" i="3"/>
  <c r="J24" i="3" s="1"/>
  <c r="H24" i="3"/>
  <c r="I23" i="3"/>
  <c r="J23" i="3" s="1"/>
  <c r="H23" i="3"/>
  <c r="I22" i="3"/>
  <c r="J22" i="3" s="1"/>
  <c r="H22" i="3"/>
  <c r="I21" i="3"/>
  <c r="J21" i="3" s="1"/>
  <c r="H21" i="3"/>
  <c r="I19" i="3"/>
  <c r="J19" i="3" s="1"/>
  <c r="H19" i="3"/>
  <c r="I18" i="3"/>
  <c r="J18" i="3" s="1"/>
  <c r="H18" i="3"/>
  <c r="I17" i="3"/>
  <c r="J17" i="3" s="1"/>
  <c r="H17" i="3"/>
  <c r="I16" i="3"/>
  <c r="J16" i="3" s="1"/>
  <c r="H16" i="3"/>
  <c r="I15" i="3"/>
  <c r="J15" i="3" s="1"/>
  <c r="H15" i="3"/>
  <c r="H20" i="3" l="1"/>
  <c r="D15" i="4"/>
  <c r="Q15" i="4" s="1"/>
  <c r="H14" i="3"/>
  <c r="H26" i="3"/>
  <c r="H39" i="4"/>
  <c r="J39" i="4" s="1"/>
  <c r="L39" i="4" s="1"/>
  <c r="N39" i="4" s="1"/>
  <c r="P39" i="4" s="1"/>
  <c r="G41" i="7"/>
  <c r="F41" i="7" s="1"/>
  <c r="D16" i="4"/>
  <c r="O16" i="4" s="1"/>
  <c r="Q23" i="4"/>
  <c r="G31" i="4"/>
  <c r="G34" i="4"/>
  <c r="G23" i="4"/>
  <c r="M31" i="4"/>
  <c r="I34" i="4"/>
  <c r="I23" i="4"/>
  <c r="M36" i="4"/>
  <c r="I19" i="4"/>
  <c r="I26" i="4"/>
  <c r="Q19" i="4"/>
  <c r="M28" i="4"/>
  <c r="I31" i="4"/>
  <c r="G19" i="4"/>
  <c r="G26" i="4"/>
  <c r="Q31" i="4"/>
  <c r="O19" i="4"/>
  <c r="Q21" i="4"/>
  <c r="I22" i="4"/>
  <c r="O23" i="4"/>
  <c r="M24" i="4"/>
  <c r="Q26" i="4"/>
  <c r="I27" i="4"/>
  <c r="I30" i="4"/>
  <c r="O31" i="4"/>
  <c r="M32" i="4"/>
  <c r="Q34" i="4"/>
  <c r="I35" i="4"/>
  <c r="O22" i="4"/>
  <c r="M27" i="4"/>
  <c r="O30" i="4"/>
  <c r="M35" i="4"/>
  <c r="Q22" i="4"/>
  <c r="O27" i="4"/>
  <c r="Q30" i="4"/>
  <c r="O35" i="4"/>
  <c r="M19" i="4"/>
  <c r="G22" i="4"/>
  <c r="M23" i="4"/>
  <c r="O26" i="4"/>
  <c r="G27" i="4"/>
  <c r="Q27" i="4"/>
  <c r="G30" i="4"/>
  <c r="O34" i="4"/>
  <c r="G35" i="4"/>
  <c r="Q35" i="4"/>
  <c r="J26" i="3"/>
  <c r="D14" i="4" s="1"/>
  <c r="D18" i="4"/>
  <c r="Q20" i="4"/>
  <c r="I20" i="4"/>
  <c r="O20" i="4"/>
  <c r="G20" i="4"/>
  <c r="Q25" i="4"/>
  <c r="I25" i="4"/>
  <c r="O25" i="4"/>
  <c r="G25" i="4"/>
  <c r="M25" i="4"/>
  <c r="Q33" i="4"/>
  <c r="I33" i="4"/>
  <c r="O33" i="4"/>
  <c r="G33" i="4"/>
  <c r="M33" i="4"/>
  <c r="D17" i="4"/>
  <c r="Q29" i="4"/>
  <c r="I29" i="4"/>
  <c r="O29" i="4"/>
  <c r="G29" i="4"/>
  <c r="M29" i="4"/>
  <c r="O21" i="4"/>
  <c r="G21" i="4"/>
  <c r="M21" i="4"/>
  <c r="K25" i="4"/>
  <c r="K29" i="4"/>
  <c r="K33" i="4"/>
  <c r="J14" i="3"/>
  <c r="J20" i="3"/>
  <c r="D13" i="4" s="1"/>
  <c r="M20" i="4"/>
  <c r="K21" i="4"/>
  <c r="K22" i="4"/>
  <c r="G24" i="4"/>
  <c r="O24" i="4"/>
  <c r="K26" i="4"/>
  <c r="G28" i="4"/>
  <c r="O28" i="4"/>
  <c r="K30" i="4"/>
  <c r="G32" i="4"/>
  <c r="O32" i="4"/>
  <c r="K34" i="4"/>
  <c r="G36" i="4"/>
  <c r="O36" i="4"/>
  <c r="I24" i="4"/>
  <c r="Q24" i="4"/>
  <c r="I28" i="4"/>
  <c r="Q28" i="4"/>
  <c r="I32" i="4"/>
  <c r="Q32" i="4"/>
  <c r="I36" i="4"/>
  <c r="Q36" i="4"/>
  <c r="O15" i="4" l="1"/>
  <c r="G16" i="4"/>
  <c r="I15" i="4"/>
  <c r="K15" i="4"/>
  <c r="G15" i="4"/>
  <c r="M15" i="4"/>
  <c r="M16" i="4"/>
  <c r="I16" i="4"/>
  <c r="K16" i="4"/>
  <c r="Q16" i="4"/>
  <c r="H32" i="3"/>
  <c r="D12" i="4"/>
  <c r="G12" i="4" s="1"/>
  <c r="J32" i="3"/>
  <c r="O17" i="4"/>
  <c r="G17" i="4"/>
  <c r="M17" i="4"/>
  <c r="I17" i="4"/>
  <c r="Q17" i="4"/>
  <c r="K17" i="4"/>
  <c r="M18" i="4"/>
  <c r="K18" i="4"/>
  <c r="G18" i="4"/>
  <c r="O18" i="4"/>
  <c r="I18" i="4"/>
  <c r="Q18" i="4"/>
  <c r="O13" i="4"/>
  <c r="G13" i="4"/>
  <c r="M13" i="4"/>
  <c r="I13" i="4"/>
  <c r="Q13" i="4"/>
  <c r="K13" i="4"/>
  <c r="M14" i="4"/>
  <c r="K14" i="4"/>
  <c r="G14" i="4"/>
  <c r="O14" i="4"/>
  <c r="I14" i="4"/>
  <c r="Q14" i="4"/>
  <c r="D38" i="4" l="1"/>
  <c r="E12" i="4" s="1"/>
  <c r="Q12" i="4"/>
  <c r="I12" i="4"/>
  <c r="O12" i="4"/>
  <c r="K12" i="4"/>
  <c r="M12" i="4"/>
  <c r="E35" i="4" l="1"/>
  <c r="E31" i="4"/>
  <c r="E27" i="4"/>
  <c r="I38" i="4"/>
  <c r="M38" i="4"/>
  <c r="E36" i="4"/>
  <c r="E32" i="4"/>
  <c r="E28" i="4"/>
  <c r="E24" i="4"/>
  <c r="E23" i="4"/>
  <c r="E19" i="4"/>
  <c r="Q38" i="4"/>
  <c r="E16" i="4"/>
  <c r="E33" i="4"/>
  <c r="E29" i="4"/>
  <c r="K38" i="4"/>
  <c r="E30" i="4"/>
  <c r="G38" i="4"/>
  <c r="G39" i="4" s="1"/>
  <c r="E26" i="4"/>
  <c r="E15" i="4"/>
  <c r="E25" i="4"/>
  <c r="E20" i="4"/>
  <c r="E21" i="4"/>
  <c r="E22" i="4"/>
  <c r="O38" i="4"/>
  <c r="E34" i="4"/>
  <c r="E14" i="4"/>
  <c r="E18" i="4"/>
  <c r="E17" i="4"/>
  <c r="E13" i="4"/>
  <c r="E38" i="4" l="1"/>
  <c r="I39" i="4"/>
  <c r="K39" i="4" s="1"/>
  <c r="M39" i="4" s="1"/>
  <c r="O39" i="4" s="1"/>
  <c r="Q39" i="4" s="1"/>
  <c r="D39" i="4" l="1"/>
  <c r="E39" i="4" s="1"/>
</calcChain>
</file>

<file path=xl/sharedStrings.xml><?xml version="1.0" encoding="utf-8"?>
<sst xmlns="http://schemas.openxmlformats.org/spreadsheetml/2006/main" count="1152" uniqueCount="1062">
  <si>
    <t>ORIENTAÇÕES GERAIS - PROJETOS</t>
  </si>
  <si>
    <t>• Utilizar este arquivo para a demanda.</t>
  </si>
  <si>
    <t>• Não copiar as planilhas para um novo documento.</t>
  </si>
  <si>
    <t>• Manter a formatação padrão dos documentos.</t>
  </si>
  <si>
    <t>• A impressão deverá ser realizada diretamente neste arquivo, para que sejam impressos o cabeçalho e o rodapé das planilhas conforme padrões estabelecidos.</t>
  </si>
  <si>
    <r>
      <t>1.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Cartilha de Projeto</t>
    </r>
  </si>
  <si>
    <t>1.1. O projeto deverá atender todos os requisitos referente do Edital da Linha de Financiamento em referência.</t>
  </si>
  <si>
    <t>1.2. O projeto deverá ser elaborado atenuando-se as orientações da Cartilha de Projeto BDMG.</t>
  </si>
  <si>
    <r>
      <t>2.</t>
    </r>
    <r>
      <rPr>
        <sz val="12"/>
        <color theme="1"/>
        <rFont val="Calibri"/>
        <family val="2"/>
        <scheme val="minor"/>
      </rPr>
      <t xml:space="preserve"> Aba - </t>
    </r>
    <r>
      <rPr>
        <b/>
        <sz val="12"/>
        <color theme="1"/>
        <rFont val="Calibri"/>
        <family val="2"/>
        <scheme val="minor"/>
      </rPr>
      <t>Capa do Projeto</t>
    </r>
  </si>
  <si>
    <t>2.1. Deverá conter todas as informações solicitadas no documento tais como:
         • Nome do Projeto; (O nome deverá ser idêntico em todos os documentos)
         • Nome do Município;
         • Número do contrato com BDMG composto por 6 números inteiros;
         • Linha de Financiamento do BDMG;
         • O valor total do projeto;
         • Tipo de projeto;
         • Nome do Responsável Técnico pelo projeto</t>
  </si>
  <si>
    <r>
      <t>3.</t>
    </r>
    <r>
      <rPr>
        <sz val="12"/>
        <color theme="1"/>
        <rFont val="Calibri"/>
        <family val="2"/>
        <scheme val="minor"/>
      </rPr>
      <t xml:space="preserve"> Aba - </t>
    </r>
    <r>
      <rPr>
        <b/>
        <sz val="12"/>
        <color theme="1"/>
        <rFont val="Calibri"/>
        <family val="2"/>
        <scheme val="minor"/>
      </rPr>
      <t>Planilha Orçamentária</t>
    </r>
  </si>
  <si>
    <t>3.1. Deverá conter todas as informações solicitadas no cabeçalho do documento.</t>
  </si>
  <si>
    <t>3.2. O nome do projeto deverá ser idêntico ao informado na capa.</t>
  </si>
  <si>
    <t>3.3. A planilha deverá conter todos os itens a serem medidos.</t>
  </si>
  <si>
    <t>3.4. Descrição da Planilha:</t>
  </si>
  <si>
    <r>
      <t xml:space="preserve">3.4.1. </t>
    </r>
    <r>
      <rPr>
        <b/>
        <sz val="11"/>
        <color theme="1"/>
        <rFont val="Calibri"/>
        <family val="2"/>
        <scheme val="minor"/>
      </rPr>
      <t>Código -</t>
    </r>
    <r>
      <rPr>
        <sz val="11"/>
        <color theme="1"/>
        <rFont val="Calibri"/>
        <family val="2"/>
        <scheme val="minor"/>
      </rPr>
      <t xml:space="preserve"> Código do custo unitário conforme referência de preço empregada (SETOP, SINAPI, COPASA, DNIT ou outra).</t>
    </r>
  </si>
  <si>
    <t>3.4.1.1. Todos os itens da planilha orçamentária devem possuir códigos de referência, as linhas da somatória dos grandes itens.</t>
  </si>
  <si>
    <t>3.4.1.2. No caso de cotações deverá obedecer ao código padrão de referência, conforme orientações referentes a planilha de cotações.</t>
  </si>
  <si>
    <r>
      <t xml:space="preserve">3.4.2. </t>
    </r>
    <r>
      <rPr>
        <b/>
        <sz val="11"/>
        <color theme="1"/>
        <rFont val="Calibri"/>
        <family val="2"/>
        <scheme val="minor"/>
      </rPr>
      <t>Descrição</t>
    </r>
    <r>
      <rPr>
        <sz val="11"/>
        <color theme="1"/>
        <rFont val="Calibri"/>
        <family val="2"/>
        <scheme val="minor"/>
      </rPr>
      <t xml:space="preserve"> - Nome do item de acordo com a planilha referência.</t>
    </r>
  </si>
  <si>
    <r>
      <t xml:space="preserve">3.4.3. </t>
    </r>
    <r>
      <rPr>
        <b/>
        <sz val="11"/>
        <color theme="1"/>
        <rFont val="Calibri"/>
        <family val="2"/>
        <scheme val="minor"/>
      </rPr>
      <t>Unid.</t>
    </r>
    <r>
      <rPr>
        <sz val="11"/>
        <color theme="1"/>
        <rFont val="Calibri"/>
        <family val="2"/>
        <scheme val="minor"/>
      </rPr>
      <t xml:space="preserve"> - Unidade de medida de cada item.</t>
    </r>
  </si>
  <si>
    <r>
      <t xml:space="preserve">3.4.4. </t>
    </r>
    <r>
      <rPr>
        <b/>
        <sz val="11"/>
        <color theme="1"/>
        <rFont val="Calibri"/>
        <family val="2"/>
        <scheme val="minor"/>
      </rPr>
      <t>Data-base</t>
    </r>
    <r>
      <rPr>
        <sz val="11"/>
        <color theme="1"/>
        <rFont val="Calibri"/>
        <family val="2"/>
        <scheme val="minor"/>
      </rPr>
      <t xml:space="preserve"> - mês/ano a que se referem os preços unitários.</t>
    </r>
  </si>
  <si>
    <r>
      <t xml:space="preserve">3.4.6. </t>
    </r>
    <r>
      <rPr>
        <b/>
        <sz val="11"/>
        <color theme="1"/>
        <rFont val="Calibri"/>
        <family val="2"/>
        <scheme val="minor"/>
      </rPr>
      <t>BDI (%)</t>
    </r>
    <r>
      <rPr>
        <sz val="11"/>
        <color theme="1"/>
        <rFont val="Calibri"/>
        <family val="2"/>
        <scheme val="minor"/>
      </rPr>
      <t xml:space="preserve"> - Valor total da composição do BDI em %.</t>
    </r>
  </si>
  <si>
    <t>3.4.6.1. Deverá ser apresentado a memória de cálculo adotada do BDI.</t>
  </si>
  <si>
    <r>
      <t xml:space="preserve">3.4.7.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- Data de elaboração do orçamento.
</t>
    </r>
  </si>
  <si>
    <r>
      <t xml:space="preserve">3.4.8. </t>
    </r>
    <r>
      <rPr>
        <b/>
        <sz val="11"/>
        <color theme="1"/>
        <rFont val="Calibri"/>
        <family val="2"/>
        <scheme val="minor"/>
      </rPr>
      <t>Somatória Grandes Itens</t>
    </r>
    <r>
      <rPr>
        <sz val="11"/>
        <color theme="1"/>
        <rFont val="Calibri"/>
        <family val="2"/>
        <scheme val="minor"/>
      </rPr>
      <t xml:space="preserve"> - Efetuar a soma dos subitens que compõem cada grande item da planilha orçamentária. (Atentar-se na correção da formula no caso de inclusão de novas linhas).</t>
    </r>
  </si>
  <si>
    <r>
      <t xml:space="preserve">3.4.9. </t>
    </r>
    <r>
      <rPr>
        <b/>
        <sz val="11"/>
        <color theme="1"/>
        <rFont val="Calibri"/>
        <family val="2"/>
        <scheme val="minor"/>
      </rPr>
      <t>Formulas nas colunas H,I e J -</t>
    </r>
    <r>
      <rPr>
        <sz val="11"/>
        <color theme="1"/>
        <rFont val="Calibri"/>
        <family val="2"/>
        <scheme val="minor"/>
      </rPr>
      <t xml:space="preserve"> Células automáticas, não sendo necessário alteração nas mesmas.</t>
    </r>
  </si>
  <si>
    <t>3.5. No caso de inclusão de novas linhas, deverá ser realizado o ajuste nas fórmulas.</t>
  </si>
  <si>
    <r>
      <t>4.</t>
    </r>
    <r>
      <rPr>
        <sz val="12"/>
        <color theme="1"/>
        <rFont val="Calibri"/>
        <family val="2"/>
        <scheme val="minor"/>
      </rPr>
      <t xml:space="preserve"> Aba - </t>
    </r>
    <r>
      <rPr>
        <b/>
        <sz val="12"/>
        <color theme="1"/>
        <rFont val="Calibri"/>
        <family val="2"/>
        <scheme val="minor"/>
      </rPr>
      <t>Cronograma Físico e Financeiro</t>
    </r>
  </si>
  <si>
    <t>4.1. Deverá conter todas as informações solicitadas no cabeçalho do documento.</t>
  </si>
  <si>
    <t>4.2. O nome do projeto deverá ser idêntico ao informado na Capa.</t>
  </si>
  <si>
    <t>4.3. Adaptar o cronograma de acordo com a previsão de execução dos serviços mês a mês.</t>
  </si>
  <si>
    <t>4.4. Caso o prazo exceda 6 (seis) meses, acrescentar as colunas necessárias.</t>
  </si>
  <si>
    <t>4.5. Caso o prazo seja inferior a 6 (seis) meses, utilizar as colunas necessárias (exemplo: se o prazo for de um mês, preencher somente referente ao 1º mês).</t>
  </si>
  <si>
    <t>4.6. Acrescentar linhas, se o número de grandes itens superar as linhas existentes. Caso ao contrário excluir linhas não utilizadas.</t>
  </si>
  <si>
    <t>4.7. No caso de inclusão de novas linhas ou colunas, deverá ser realizado o ajuste nas fórmulas.</t>
  </si>
  <si>
    <r>
      <t>5.</t>
    </r>
    <r>
      <rPr>
        <sz val="12"/>
        <color theme="1"/>
        <rFont val="Calibri"/>
        <family val="2"/>
        <scheme val="minor"/>
      </rPr>
      <t xml:space="preserve"> Aba - </t>
    </r>
    <r>
      <rPr>
        <b/>
        <sz val="12"/>
        <color theme="1"/>
        <rFont val="Calibri"/>
        <family val="2"/>
        <scheme val="minor"/>
      </rPr>
      <t>Cotações</t>
    </r>
  </si>
  <si>
    <t>5.1. Somente deverá ser utilizada no caso de o orçamento contemplar cotações.</t>
  </si>
  <si>
    <t>5.1.1. Deverá ser enviado os documentos de cotações com as propostas dos fornecedores anexos a está planilha.</t>
  </si>
  <si>
    <t>5.2. Deverá conter todas as informações solicitadas no cabeçalho do documento.</t>
  </si>
  <si>
    <t>4.3. O nome do Projeto deverá ser idêntico ao informado na Capa.</t>
  </si>
  <si>
    <t>5.4. Informar no mínimo 3 (três) fornecedores por cada cotação.</t>
  </si>
  <si>
    <t>5.5. Os códigos das cotações devem ser seguidos conforme padrões estabelecidos. Os códigos na planilha orçamentária devem ser os mesmos das cotações.</t>
  </si>
  <si>
    <t>5.6. Acrescentar linhas, se o número de cotações superar as linhas existentes. Caso ao contrário excluir linhas não utilizadas.</t>
  </si>
  <si>
    <t>5.7. No caso de inclusão de novas linhas, deverá ser realizado o ajuste nas formulas.</t>
  </si>
  <si>
    <r>
      <t>6.</t>
    </r>
    <r>
      <rPr>
        <sz val="12"/>
        <color theme="1"/>
        <rFont val="Calibri"/>
        <family val="2"/>
        <scheme val="minor"/>
      </rPr>
      <t xml:space="preserve"> Aba - </t>
    </r>
    <r>
      <rPr>
        <b/>
        <sz val="12"/>
        <color theme="1"/>
        <rFont val="Calibri"/>
        <family val="2"/>
        <scheme val="minor"/>
      </rPr>
      <t>Infor. Fornecedores</t>
    </r>
  </si>
  <si>
    <t>6.1. Somente deverá ser utilizada no caso de o orçamento contemplar cotações.</t>
  </si>
  <si>
    <t>6.1.1. Deverá ser enviado os documentos de cotações com as proposta dos fornecedores anexos a está planilha.</t>
  </si>
  <si>
    <t>6.2. Deverá conter todas as informações solicitadas no cabeçalho do documento.</t>
  </si>
  <si>
    <t>6.3. O nome do projeto deverá ser idêntico ao informado na Capa.</t>
  </si>
  <si>
    <t>6.4. Informar os dados dos 3 (três) fornecedores referente ao código da cotação.</t>
  </si>
  <si>
    <t>6.5. Acrescentar linhas, se o número de cotações superar as linhas existentes. Caso ao contrário excluir linhas não utilizadas.</t>
  </si>
  <si>
    <t>6.6. No caso de inclusão de novas linhas, deverá ser realizado o ajuste nas formulas.</t>
  </si>
  <si>
    <r>
      <t>7.</t>
    </r>
    <r>
      <rPr>
        <sz val="12"/>
        <color theme="1"/>
        <rFont val="Calibri"/>
        <family val="2"/>
        <scheme val="minor"/>
      </rPr>
      <t xml:space="preserve"> Aba - </t>
    </r>
    <r>
      <rPr>
        <b/>
        <sz val="12"/>
        <color theme="1"/>
        <rFont val="Calibri"/>
        <family val="2"/>
        <scheme val="minor"/>
      </rPr>
      <t>Localização - (Pavimentação)</t>
    </r>
  </si>
  <si>
    <t>7.1. Somente deverá ser utilizada no caso do projeto contemplas Obras de Pavimentação e/ou calçamento.</t>
  </si>
  <si>
    <t>7.2. Deverá conter todas as informações solicitadas no cabeçalho do documento.</t>
  </si>
  <si>
    <t>7.3. O nome do projeto deverá ser idêntico ao informado na Capa.</t>
  </si>
  <si>
    <t>7.4. Deve estar relacionado todas as ruas/trechos e bairros que receberam as obras em referência.</t>
  </si>
  <si>
    <t>7.5. Acrescentar linhas, se o número de ruas superar as linhas existentes. Caso ao contrário excluir linhas não utilizadas.</t>
  </si>
  <si>
    <t>7.6. No caso de inclusão de novas linhas, deverá ser realizado o ajuste nas formulas.</t>
  </si>
  <si>
    <r>
      <t>8.</t>
    </r>
    <r>
      <rPr>
        <sz val="12"/>
        <color theme="1"/>
        <rFont val="Calibri"/>
        <family val="2"/>
        <scheme val="minor"/>
      </rPr>
      <t xml:space="preserve"> Aba - </t>
    </r>
    <r>
      <rPr>
        <b/>
        <sz val="12"/>
        <color theme="1"/>
        <rFont val="Calibri"/>
        <family val="2"/>
        <scheme val="minor"/>
      </rPr>
      <t>Localização - (Saneamento)</t>
    </r>
  </si>
  <si>
    <t>8.1. Somente deverá ser utilizada no caso do projeto contemplar Obras de Saneamento - Esgoto, Drenagem, Abastecimento de água e etc..</t>
  </si>
  <si>
    <t>8.2. Deverá conter todas as informações solicitadas no cabeçalho do documento.</t>
  </si>
  <si>
    <t>8.3. O nome do projeto deverá ser idêntico ao informado na Capa.</t>
  </si>
  <si>
    <t>8.4. Deve estar relacionado todas as ruas/trechos e bairros que receberam as obras em referência.</t>
  </si>
  <si>
    <t>8.5. Acrescentar linhas, se o número de ruas superar as linhas existentes. Caso ao contrário excluir linhas não utilizadas.</t>
  </si>
  <si>
    <t>8.6. No caso de inclusão de novas linhas, deverá ser realizado o ajuste nas formulas.</t>
  </si>
  <si>
    <t>PROJETO</t>
  </si>
  <si>
    <t>MUNICÍPIO:</t>
  </si>
  <si>
    <t>Nº CONTRATO COM BDMG:</t>
  </si>
  <si>
    <t>LINHA DE FINANCIAMENTO:</t>
  </si>
  <si>
    <t>VALOR TOTAL DO PROJETO:</t>
  </si>
  <si>
    <t>TIPO DE PROJETO:</t>
  </si>
  <si>
    <t>RESPONSÁVEL TÉCNICO:</t>
  </si>
  <si>
    <t>MEMORIAL DESCRITIVO:</t>
  </si>
  <si>
    <t>_______________________________________________________</t>
  </si>
  <si>
    <t>Assinatura e Carimbo do Responsável Técnico</t>
  </si>
  <si>
    <t>PLANILHA ORÇAMENTÁRIA</t>
  </si>
  <si>
    <t>INFORMAÇÕES GERAIS</t>
  </si>
  <si>
    <r>
      <t>Município:</t>
    </r>
    <r>
      <rPr>
        <sz val="11"/>
        <rFont val="Arial"/>
        <family val="2"/>
      </rPr>
      <t xml:space="preserve"> Xxxxxxxxxx</t>
    </r>
  </si>
  <si>
    <t>REFERÊNCIAS DE PREÇOS:</t>
  </si>
  <si>
    <t>Planilha Referência</t>
  </si>
  <si>
    <t>Data Base</t>
  </si>
  <si>
    <r>
      <t>Projeto:</t>
    </r>
    <r>
      <rPr>
        <sz val="11"/>
        <rFont val="Arial"/>
        <family val="2"/>
      </rPr>
      <t xml:space="preserve"> Xxxxxxxxxx</t>
    </r>
  </si>
  <si>
    <r>
      <t>Responsável Técnico:</t>
    </r>
    <r>
      <rPr>
        <sz val="11"/>
        <rFont val="Arial"/>
        <family val="2"/>
      </rPr>
      <t xml:space="preserve"> Xxxxxxxxxx</t>
    </r>
  </si>
  <si>
    <r>
      <t>Nº CREA/CAU:</t>
    </r>
    <r>
      <rPr>
        <sz val="11"/>
        <rFont val="Arial"/>
        <family val="2"/>
      </rPr>
      <t xml:space="preserve"> XXXXX</t>
    </r>
  </si>
  <si>
    <t>BDI:</t>
  </si>
  <si>
    <r>
      <t>Data:</t>
    </r>
    <r>
      <rPr>
        <sz val="11"/>
        <rFont val="Arial"/>
        <family val="2"/>
      </rPr>
      <t xml:space="preserve"> XX/XX/20XX</t>
    </r>
  </si>
  <si>
    <t>Item</t>
  </si>
  <si>
    <t>Código</t>
  </si>
  <si>
    <t>Descrição</t>
  </si>
  <si>
    <t>Unid.</t>
  </si>
  <si>
    <t>Quantidade Prevista</t>
  </si>
  <si>
    <t>Preço (R$)</t>
  </si>
  <si>
    <t>Sem BDI</t>
  </si>
  <si>
    <t>Com BDI</t>
  </si>
  <si>
    <t>Unitário</t>
  </si>
  <si>
    <t>Total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</si>
  <si>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</si>
  <si>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</si>
  <si>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</si>
  <si>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</si>
  <si>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</si>
  <si>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</si>
  <si>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</si>
  <si>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</si>
  <si>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</si>
  <si>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</si>
  <si>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</si>
  <si>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</si>
  <si>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</si>
  <si>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</si>
  <si>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</si>
  <si>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TOTAL</t>
  </si>
  <si>
    <t>S/ BDI</t>
  </si>
  <si>
    <t>C/ BDI</t>
  </si>
  <si>
    <t>CRONOGRAMA FÍSICO E FINANCEIRO</t>
  </si>
  <si>
    <t>Valor dos Serviços</t>
  </si>
  <si>
    <t>Grandes Itens (Etapas da obra)</t>
  </si>
  <si>
    <t>R$</t>
  </si>
  <si>
    <t>Peso %</t>
  </si>
  <si>
    <t>TOTAIS</t>
  </si>
  <si>
    <t>TOTAIS ACUMULADOS</t>
  </si>
  <si>
    <t>LISTA DE PREÇOS DAS COTAÇÕES</t>
  </si>
  <si>
    <t>Item do Orç.</t>
  </si>
  <si>
    <t>Preço Unit.
(R$)</t>
  </si>
  <si>
    <t>COT 01
(R$)</t>
  </si>
  <si>
    <t>COT 02 
(R$)</t>
  </si>
  <si>
    <t>COT 03
(R$)</t>
  </si>
  <si>
    <t>Valor Mediano
(R$)</t>
  </si>
  <si>
    <t>Fornecedor
01</t>
  </si>
  <si>
    <t>Fornecedor
02</t>
  </si>
  <si>
    <t>Fornecedor
03</t>
  </si>
  <si>
    <t>Quantidade de Cotações</t>
  </si>
  <si>
    <t>COT.01</t>
  </si>
  <si>
    <t>COT.02</t>
  </si>
  <si>
    <t>COT.03</t>
  </si>
  <si>
    <t>COT.04</t>
  </si>
  <si>
    <t>COT.05</t>
  </si>
  <si>
    <t>COT.06</t>
  </si>
  <si>
    <t>COT.07</t>
  </si>
  <si>
    <t>COT.08</t>
  </si>
  <si>
    <t>COT.09</t>
  </si>
  <si>
    <t>COT.10</t>
  </si>
  <si>
    <t>COT.11</t>
  </si>
  <si>
    <t>COT.12</t>
  </si>
  <si>
    <t>COT.N</t>
  </si>
  <si>
    <t>INFORMAÇÕES DOS FORNECEDORES</t>
  </si>
  <si>
    <t>Código da Cotação</t>
  </si>
  <si>
    <t>FORNECEDOR 1</t>
  </si>
  <si>
    <t>FORNECEDOR 2</t>
  </si>
  <si>
    <t>FORNECEDOR 3</t>
  </si>
  <si>
    <t>CNPJ</t>
  </si>
  <si>
    <t>Telefone</t>
  </si>
  <si>
    <t>Nome do Contato</t>
  </si>
  <si>
    <t>Data do Contato</t>
  </si>
  <si>
    <t>PLANILHA DE LOCALIZAÇÃO DAS OBRAS</t>
  </si>
  <si>
    <t>PLANILHA DE LOCALIZAÇÃO DAS OBRAS - PAVIMENTAÇÃO</t>
  </si>
  <si>
    <t>Rua</t>
  </si>
  <si>
    <t>Bairro</t>
  </si>
  <si>
    <t>Comprimento (M)</t>
  </si>
  <si>
    <t>Largura
Média (M)</t>
  </si>
  <si>
    <t>Área (M²)</t>
  </si>
  <si>
    <t>PLANILHA DE LOCALIZAÇÃO DAS OBRAS - SANEAMENTO</t>
  </si>
  <si>
    <t>Comprimento
(M)</t>
  </si>
  <si>
    <t>Diâmetro
(MM)</t>
  </si>
  <si>
    <t>MUNICÍPIO</t>
  </si>
  <si>
    <t>TIPO DE OBRA</t>
  </si>
  <si>
    <t>MODALIDADE</t>
  </si>
  <si>
    <t>ADITIVO</t>
  </si>
  <si>
    <t>ABADIA DOS DOURADOS</t>
  </si>
  <si>
    <t>ABASTECIMENTO DE ÁGUA</t>
  </si>
  <si>
    <t xml:space="preserve">CARTA CONVITE </t>
  </si>
  <si>
    <t>Adição e/ou Supressão de Quantitativos, Prazo e Reajuste</t>
  </si>
  <si>
    <t>ABAETÉ</t>
  </si>
  <si>
    <t>DIVERSOS</t>
  </si>
  <si>
    <t>CONCORRÊNCIA PÚBLICA</t>
  </si>
  <si>
    <t>Adição e/ou Supressão de Quantitativos e Prazo</t>
  </si>
  <si>
    <t>CONTENÇÃO</t>
  </si>
  <si>
    <t>ABRE CAMPO</t>
  </si>
  <si>
    <t>DRENAGEM</t>
  </si>
  <si>
    <t>DISPENSA LICITAÇÃO</t>
  </si>
  <si>
    <t>Adição e/ou Supressão de Quantitativos e Reajuste</t>
  </si>
  <si>
    <t>ACAIACA</t>
  </si>
  <si>
    <t>ESGOTAMENTO SANITÁRIO</t>
  </si>
  <si>
    <t>PREGÃO</t>
  </si>
  <si>
    <t>Adição e/ou Supressão de Quantitativos</t>
  </si>
  <si>
    <t>AÇUCENA</t>
  </si>
  <si>
    <t>RECICLAGEM</t>
  </si>
  <si>
    <t>TOMADA DE PREÇOS</t>
  </si>
  <si>
    <t>Prazo e Reajuste</t>
  </si>
  <si>
    <t>EDIFICAÇÃO</t>
  </si>
  <si>
    <t>ÁGUA BOA</t>
  </si>
  <si>
    <t>TRATAMENTO DE RESÍDUOS SÓLIDOS</t>
  </si>
  <si>
    <t>Prazo</t>
  </si>
  <si>
    <t>EFICIÊNCIA ENERGÉTICA</t>
  </si>
  <si>
    <t>ÁGUA COMPRIDA</t>
  </si>
  <si>
    <t>Reajuste</t>
  </si>
  <si>
    <t>ENERGIA RENOVÁVEL</t>
  </si>
  <si>
    <t>AGUANIL</t>
  </si>
  <si>
    <t>ÁGUAS FORMOSAS</t>
  </si>
  <si>
    <t>INFRAESTRUTURA</t>
  </si>
  <si>
    <t>ÁGUAS VERMELHAS</t>
  </si>
  <si>
    <t>OBRAS DE ARTE</t>
  </si>
  <si>
    <t>AIMORÉS</t>
  </si>
  <si>
    <t>PAVIMENTAÇÃO</t>
  </si>
  <si>
    <t>AIURUOCA</t>
  </si>
  <si>
    <t>ALAGOA</t>
  </si>
  <si>
    <t>SINALIZAÇÃO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</si>
  <si>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</si>
  <si>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</si>
  <si>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</si>
  <si>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</si>
  <si>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</si>
  <si>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</si>
  <si>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</si>
  <si>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</si>
  <si>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</si>
  <si>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</si>
  <si>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</si>
  <si>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</si>
  <si>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</si>
  <si>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</si>
  <si>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</si>
  <si>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</si>
  <si>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</si>
  <si>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</si>
  <si>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</si>
  <si>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</si>
  <si>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</si>
  <si>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</si>
  <si>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</si>
  <si>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</si>
  <si>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</si>
  <si>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</si>
  <si>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</si>
  <si>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</si>
  <si>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</si>
  <si>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</si>
  <si>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</si>
  <si>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</si>
  <si>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</si>
  <si>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</si>
  <si>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</si>
  <si>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</si>
  <si>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</si>
  <si>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</si>
  <si>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</si>
  <si>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</si>
  <si>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</si>
  <si>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</si>
  <si>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</si>
  <si>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</si>
  <si>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</si>
  <si>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</si>
  <si>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</si>
  <si>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</si>
  <si>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</si>
  <si>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</si>
  <si>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</si>
  <si>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</si>
  <si>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</si>
  <si>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</si>
  <si>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</si>
  <si>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</si>
  <si>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</si>
  <si>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</si>
  <si>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</si>
  <si>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</si>
  <si>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</si>
  <si>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</si>
  <si>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</si>
  <si>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</si>
  <si>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</si>
  <si>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</si>
  <si>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</si>
  <si>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</si>
  <si>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</si>
  <si>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</si>
  <si>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</si>
  <si>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</si>
  <si>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</si>
  <si>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</si>
  <si>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</si>
  <si>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</si>
  <si>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</si>
  <si>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</si>
  <si>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</si>
  <si>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</si>
  <si>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</si>
  <si>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</si>
  <si>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</si>
  <si>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</si>
  <si>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</si>
  <si>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</si>
  <si>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</si>
  <si>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</si>
  <si>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</si>
  <si>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</si>
  <si>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</si>
  <si>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</si>
  <si>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</si>
  <si>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</si>
  <si>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</si>
  <si>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</si>
  <si>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</si>
  <si>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</si>
  <si>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</si>
  <si>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</si>
  <si>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</si>
  <si>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</si>
  <si>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</si>
  <si>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</si>
  <si>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</si>
  <si>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</si>
  <si>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</si>
  <si>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</si>
  <si>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</si>
  <si>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</si>
  <si>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</si>
  <si>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</si>
  <si>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</si>
  <si>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</si>
  <si>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</si>
  <si>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</si>
  <si>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</si>
  <si>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</si>
  <si>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</si>
  <si>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</si>
  <si>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</si>
  <si>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</si>
  <si>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</si>
  <si>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</si>
  <si>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</si>
  <si>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</si>
  <si>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</si>
  <si>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</si>
  <si>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</si>
  <si>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</si>
  <si>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</si>
  <si>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</si>
  <si>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</si>
  <si>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</si>
  <si>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</si>
  <si>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</si>
  <si>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</si>
  <si>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</si>
  <si>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</si>
  <si>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</si>
  <si>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</si>
  <si>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</si>
  <si>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</si>
  <si>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</si>
  <si>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</si>
  <si>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</si>
  <si>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</si>
  <si>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</si>
  <si>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</si>
  <si>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</si>
  <si>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</si>
  <si>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</si>
  <si>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</si>
  <si>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</si>
  <si>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</si>
  <si>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</si>
  <si>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</si>
  <si>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</si>
  <si>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</si>
  <si>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</si>
  <si>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</si>
  <si>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</si>
  <si>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</si>
  <si>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</si>
  <si>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</si>
  <si>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</si>
  <si>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</si>
  <si>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</si>
  <si>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</si>
  <si>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</si>
  <si>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</si>
  <si>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</si>
  <si>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</si>
  <si>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</si>
  <si>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</si>
  <si>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</si>
  <si>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</si>
  <si>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</si>
  <si>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</si>
  <si>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</si>
  <si>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</si>
  <si>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</si>
  <si>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</si>
  <si>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</si>
  <si>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</si>
  <si>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</si>
  <si>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</si>
  <si>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</si>
  <si>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</si>
  <si>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</si>
  <si>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</si>
  <si>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</si>
  <si>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</si>
  <si>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</si>
  <si>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</si>
  <si>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</si>
  <si>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</si>
  <si>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</si>
  <si>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</si>
  <si>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</si>
  <si>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</si>
  <si>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</si>
  <si>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</si>
  <si>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</si>
  <si>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</si>
  <si>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</si>
  <si>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</si>
  <si>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</si>
  <si>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</si>
  <si>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</si>
  <si>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</si>
  <si>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</si>
  <si>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</si>
  <si>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</si>
  <si>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</si>
  <si>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</si>
  <si>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</si>
  <si>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</si>
  <si>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</si>
  <si>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</si>
  <si>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</si>
  <si>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</si>
  <si>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</si>
  <si>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</si>
  <si>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</si>
  <si>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</si>
  <si>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</si>
  <si>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</si>
  <si>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</si>
  <si>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</si>
  <si>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</si>
  <si>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</si>
  <si>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</si>
  <si>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</si>
  <si>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</si>
  <si>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</si>
  <si>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</si>
  <si>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</si>
  <si>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</si>
  <si>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</si>
  <si>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</si>
  <si>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</si>
  <si>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</si>
  <si>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</si>
  <si>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</si>
  <si>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</si>
  <si>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</si>
  <si>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</si>
  <si>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</si>
  <si>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</si>
  <si>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</si>
  <si>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</si>
  <si>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</si>
  <si>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</si>
  <si>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</si>
  <si>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</si>
  <si>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</si>
  <si>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</si>
  <si>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</si>
  <si>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</si>
  <si>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</si>
  <si>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</si>
  <si>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</si>
  <si>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</si>
  <si>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</si>
  <si>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</si>
  <si>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</si>
  <si>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</si>
  <si>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</si>
  <si>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</si>
  <si>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</si>
  <si>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</si>
  <si>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</si>
  <si>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</si>
  <si>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</si>
  <si>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</si>
  <si>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</si>
  <si>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</si>
  <si>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</si>
  <si>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</si>
  <si>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</si>
  <si>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</si>
  <si>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</si>
  <si>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</si>
  <si>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</si>
  <si>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</si>
  <si>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</si>
  <si>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</si>
  <si>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</si>
  <si>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</si>
  <si>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</si>
  <si>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</si>
  <si>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</si>
  <si>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</si>
  <si>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</si>
  <si>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</si>
  <si>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</si>
  <si>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</si>
  <si>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</si>
  <si>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</si>
  <si>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</si>
  <si>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</si>
  <si>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</si>
  <si>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</si>
  <si>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</si>
  <si>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</si>
  <si>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</si>
  <si>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</si>
  <si>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</si>
  <si>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</si>
  <si>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</si>
  <si>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</si>
  <si>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</si>
  <si>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</si>
  <si>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</si>
  <si>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</si>
  <si>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</si>
  <si>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</si>
  <si>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</si>
  <si>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</si>
  <si>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</si>
  <si>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</si>
  <si>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</si>
  <si>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</si>
  <si>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</si>
  <si>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</si>
  <si>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</si>
  <si>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</si>
  <si>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</si>
  <si>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</si>
  <si>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</si>
  <si>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</si>
  <si>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</si>
  <si>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</si>
  <si>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</si>
  <si>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</si>
  <si>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</si>
  <si>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</si>
  <si>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</si>
  <si>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</si>
  <si>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</si>
  <si>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</si>
  <si>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</si>
  <si>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</si>
  <si>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</si>
  <si>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</si>
  <si>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</si>
  <si>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</si>
  <si>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</si>
  <si>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</si>
  <si>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</si>
  <si>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</si>
  <si>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</si>
  <si>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</si>
  <si>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</si>
  <si>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</si>
  <si>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</si>
  <si>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</si>
  <si>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</si>
  <si>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</si>
  <si>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</si>
  <si>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</si>
  <si>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</si>
  <si>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</si>
  <si>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</si>
  <si>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</si>
  <si>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</si>
  <si>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</si>
  <si>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</si>
  <si>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</si>
  <si>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</si>
  <si>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</si>
  <si>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</si>
  <si>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</si>
  <si>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</si>
  <si>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</si>
  <si>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</si>
  <si>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</si>
  <si>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</si>
  <si>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</si>
  <si>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</si>
  <si>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</si>
  <si>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</si>
  <si>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</si>
  <si>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</si>
  <si>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</si>
  <si>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</si>
  <si>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</si>
  <si>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</si>
  <si>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</si>
  <si>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</si>
  <si>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</si>
  <si>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</si>
  <si>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</si>
  <si>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</si>
  <si>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</si>
  <si>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</si>
  <si>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</si>
  <si>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</si>
  <si>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</si>
  <si>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</si>
  <si>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</si>
  <si>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</si>
  <si>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</si>
  <si>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</si>
  <si>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</si>
  <si>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</si>
  <si>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</si>
  <si>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</si>
  <si>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</si>
  <si>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</si>
  <si>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</si>
  <si>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</si>
  <si>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</si>
  <si>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</si>
  <si>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</si>
  <si>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</si>
  <si>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</si>
  <si>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</si>
  <si>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</si>
  <si>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</si>
  <si>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</si>
  <si>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</si>
  <si>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</si>
  <si>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</si>
  <si>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</si>
  <si>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</si>
  <si>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</si>
  <si>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</si>
  <si>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</si>
  <si>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</si>
  <si>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</si>
  <si>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</si>
  <si>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</si>
  <si>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</si>
  <si>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</si>
  <si>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</si>
  <si>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</si>
  <si>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</si>
  <si>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</si>
  <si>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</si>
  <si>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</si>
  <si>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</si>
  <si>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</si>
  <si>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</si>
  <si>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</si>
  <si>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</si>
  <si>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</si>
  <si>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</si>
  <si>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</si>
  <si>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</si>
  <si>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</si>
  <si>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</si>
  <si>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</si>
  <si>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</si>
  <si>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</si>
  <si>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</si>
  <si>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</si>
  <si>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</si>
  <si>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</si>
  <si>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</si>
  <si>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</si>
  <si>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</si>
  <si>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</si>
  <si>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</si>
  <si>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</si>
  <si>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</si>
  <si>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</si>
  <si>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</si>
  <si>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</si>
  <si>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</si>
  <si>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</si>
  <si>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</si>
  <si>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</si>
  <si>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</si>
  <si>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</si>
  <si>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</si>
  <si>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</si>
  <si>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</si>
  <si>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</si>
  <si>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</si>
  <si>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</si>
  <si>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</si>
  <si>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</si>
  <si>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</si>
  <si>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</si>
  <si>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</si>
  <si>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</si>
  <si>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</si>
  <si>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</si>
  <si>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</si>
  <si>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</si>
  <si>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</si>
  <si>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</si>
  <si>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</si>
  <si>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</si>
  <si>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</si>
  <si>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</si>
  <si>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</si>
  <si>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</si>
  <si>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</si>
  <si>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</si>
  <si>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</si>
  <si>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</si>
  <si>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</si>
  <si>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</si>
  <si>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</si>
  <si>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</si>
  <si>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</si>
  <si>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</si>
  <si>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</si>
  <si>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</si>
  <si>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</si>
  <si>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</si>
  <si>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</si>
  <si>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</si>
  <si>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</si>
  <si>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</si>
  <si>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</si>
  <si>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</si>
  <si>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</si>
  <si>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</si>
  <si>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</si>
  <si>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</si>
  <si>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</si>
  <si>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</si>
  <si>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</si>
  <si>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</si>
  <si>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</si>
  <si>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</si>
  <si>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</si>
  <si>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</si>
  <si>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</si>
  <si>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</si>
  <si>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</si>
  <si>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</si>
  <si>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</si>
  <si>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</si>
  <si>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</si>
  <si>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</si>
  <si>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</si>
  <si>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</si>
  <si>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</si>
  <si>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</si>
  <si>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</si>
  <si>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</si>
  <si>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</si>
  <si>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</si>
  <si>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</si>
  <si>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</si>
  <si>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</si>
  <si>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</si>
  <si>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</si>
  <si>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</si>
  <si>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</si>
  <si>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</si>
  <si>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</si>
  <si>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</si>
  <si>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</si>
  <si>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</si>
  <si>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</si>
  <si>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</si>
  <si>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</si>
  <si>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</si>
  <si>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</si>
  <si>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</si>
  <si>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</si>
  <si>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</si>
  <si>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</si>
  <si>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</si>
  <si>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</si>
  <si>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</si>
  <si>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</si>
  <si>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</si>
  <si>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</si>
  <si>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</si>
  <si>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</si>
  <si>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</si>
  <si>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</si>
  <si>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</si>
  <si>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</si>
  <si>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</si>
  <si>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</si>
  <si>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</si>
  <si>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</si>
  <si>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</si>
  <si>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</si>
  <si>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</si>
  <si>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</si>
  <si>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</si>
  <si>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</si>
  <si>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</si>
  <si>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</si>
  <si>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</si>
  <si>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</si>
  <si>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</si>
  <si>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</si>
  <si>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</si>
  <si>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</si>
  <si>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</si>
  <si>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</si>
  <si>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</si>
  <si>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</si>
  <si>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</si>
  <si>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</si>
  <si>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</si>
  <si>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</si>
  <si>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</si>
  <si>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</si>
  <si>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</si>
  <si>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</si>
  <si>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</si>
  <si>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</si>
  <si>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</si>
  <si>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</si>
  <si>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</si>
  <si>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</si>
  <si>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</si>
  <si>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</si>
  <si>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</si>
  <si>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</si>
  <si>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</si>
  <si>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</si>
  <si>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</si>
  <si>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</si>
  <si>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</si>
  <si>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</si>
  <si>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</si>
  <si>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</si>
  <si>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</si>
  <si>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</si>
  <si>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</si>
  <si>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</si>
  <si>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</si>
  <si>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</si>
  <si>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</si>
  <si>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</si>
  <si>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</si>
  <si>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</si>
  <si>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</si>
  <si>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</si>
  <si>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</si>
  <si>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</si>
  <si>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</si>
  <si>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</si>
  <si>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</si>
  <si>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</si>
  <si>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</si>
  <si>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</si>
  <si>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</si>
  <si>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</si>
  <si>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</si>
  <si>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</si>
  <si>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</si>
  <si>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</si>
  <si>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</si>
  <si>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</si>
  <si>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</si>
  <si>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</si>
  <si>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</si>
  <si>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</si>
  <si>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</si>
  <si>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</si>
  <si>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</si>
  <si>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</si>
  <si>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</si>
  <si>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</si>
  <si>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</si>
  <si>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</si>
  <si>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</si>
  <si>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</si>
  <si>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</si>
  <si>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</si>
  <si>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</si>
  <si>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</si>
  <si>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</si>
  <si>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</si>
  <si>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</si>
  <si>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</si>
  <si>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</si>
  <si>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</si>
  <si>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</si>
  <si>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</si>
  <si>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</si>
  <si>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</si>
  <si>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</si>
  <si>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</si>
  <si>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</si>
  <si>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</si>
  <si>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</si>
  <si>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</si>
  <si>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</si>
  <si>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</si>
  <si>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</si>
  <si>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</si>
  <si>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</si>
  <si>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</si>
  <si>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</si>
  <si>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</si>
  <si>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</si>
  <si>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</si>
  <si>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</si>
  <si>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</si>
  <si>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</si>
  <si>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</si>
  <si>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</si>
  <si>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</si>
  <si>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</si>
  <si>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</si>
  <si>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</si>
  <si>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</si>
  <si>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</si>
  <si>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</si>
  <si>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</si>
  <si>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</si>
  <si>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</si>
  <si>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</si>
  <si>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</si>
  <si>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</si>
  <si>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</si>
  <si>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</si>
  <si>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</si>
  <si>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</si>
  <si>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</si>
  <si>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</si>
  <si>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</si>
  <si>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</si>
  <si>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</si>
  <si>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</si>
  <si>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</si>
  <si>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</si>
  <si>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</si>
  <si>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</si>
  <si>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</si>
  <si>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</si>
  <si>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</si>
  <si>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</si>
  <si>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</si>
  <si>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</si>
  <si>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</si>
  <si>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</si>
  <si>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</si>
  <si>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</si>
  <si>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</si>
  <si>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</si>
  <si>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</si>
  <si>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</si>
  <si>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</si>
  <si>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</si>
  <si>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</si>
  <si>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</si>
  <si>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</si>
  <si>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</si>
  <si>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</si>
  <si>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</si>
  <si>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</si>
  <si>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</si>
  <si>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</si>
  <si>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</si>
  <si>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</si>
  <si>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</si>
  <si>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</si>
  <si>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</si>
  <si>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</si>
  <si>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</si>
  <si>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</si>
  <si>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</si>
  <si>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</si>
  <si>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</si>
  <si>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</si>
  <si>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</si>
  <si>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</si>
  <si>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</si>
  <si>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</si>
  <si>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</si>
  <si>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</si>
  <si>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</si>
  <si>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</si>
  <si>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</si>
  <si>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</si>
  <si>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</si>
  <si>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</si>
  <si>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</si>
  <si>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</si>
  <si>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</si>
  <si>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</si>
  <si>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</si>
  <si>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</si>
  <si>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</si>
  <si>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</si>
  <si>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</si>
  <si>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</si>
  <si>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</si>
  <si>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</si>
  <si>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</si>
  <si>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</si>
  <si>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</si>
  <si>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</si>
  <si>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</si>
  <si>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</si>
  <si>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</si>
  <si>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</si>
  <si>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</si>
  <si>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</si>
  <si>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</si>
  <si>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</si>
  <si>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</si>
  <si>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</si>
  <si>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</si>
  <si>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</si>
  <si>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</si>
  <si>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</si>
  <si>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</si>
  <si>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</si>
  <si>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</si>
  <si>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</si>
  <si>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</si>
  <si>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</si>
  <si>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</si>
  <si>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</si>
  <si>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</si>
  <si>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</si>
  <si>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</si>
  <si>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</si>
  <si>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</si>
  <si>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</si>
  <si>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</si>
  <si>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</si>
  <si>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</si>
  <si>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</si>
  <si>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</si>
  <si>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</si>
  <si>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</si>
  <si>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</si>
  <si>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</si>
  <si>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</si>
  <si>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</si>
  <si>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</si>
  <si>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</si>
  <si>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</si>
  <si>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Eng. Do município</t>
  </si>
  <si>
    <t>AMNOR</t>
  </si>
  <si>
    <t>Contendo no mínimo:
I. os projetos a serem pleiteados;
II. as áreas do município a serem contempladas;
III.a estimativa da população beneficiada;
IV. os indicadores esperados de melhoria na prestação dos serviços de saneamento.</t>
  </si>
  <si>
    <t>ESCREVER QUAL PROJETO</t>
  </si>
  <si>
    <t>BDMG MUNICÍPIOS 2026</t>
  </si>
  <si>
    <t>BDMG DESENVOLVE CIDADES</t>
  </si>
  <si>
    <t>BDMG MUNICÍPIOS PROJETOS E CONSULTORIAS</t>
  </si>
  <si>
    <t>CONCURSO</t>
  </si>
  <si>
    <t>DIÁLOGO COMPETITIVO</t>
  </si>
  <si>
    <t>SELECIONE O MUNICÍPIO</t>
  </si>
  <si>
    <t>SELECIONE A LINHA DE FINANCIAMENTO</t>
  </si>
  <si>
    <t>LINHA DE FINANCIAMENTO BDMG</t>
  </si>
  <si>
    <t>SELECIONE O TIPO DE PROJETO</t>
  </si>
  <si>
    <r>
      <t xml:space="preserve">3.4.5. </t>
    </r>
    <r>
      <rPr>
        <b/>
        <sz val="11"/>
        <color theme="1"/>
        <rFont val="Calibri"/>
        <family val="2"/>
        <scheme val="minor"/>
      </rPr>
      <t xml:space="preserve">Planilha de Referência - </t>
    </r>
    <r>
      <rPr>
        <sz val="11"/>
        <color theme="1"/>
        <rFont val="Calibri"/>
        <family val="2"/>
        <scheme val="minor"/>
      </rPr>
      <t>SICOR (por região), DER-MG, SUDECAP, SINAPI, DNIT, COPASA, ou outra.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</si>
</sst>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R$&quot;\ * #,##0.00_);_(&quot;R$&quot;\ * \(#,##0.00\);_(&quot;R$&quot;\ * &quot;-&quot;??_);_(@_)"/>
    <numFmt numFmtId="43" formatCode="_(* #,##0.00_);_(* \(#,##0.00\);_(* &quot;-&quot;??_);_(@_)"/>
    <numFmt numFmtId="164" formatCode="_-* #,##0.00_-;\-* #,##0.00_-;_-* &quot;-&quot;??_-;_-@_-"/>
    <numFmt numFmtId="165" formatCode="&quot;R$&quot;\ #,##0.00"/>
    <numFmt numFmtId="166" formatCode="_-* #,##0.00_-;[Red]\-* #,##0.00_-;_-* &quot;-&quot;??_-;_-@_-"/>
    <numFmt numFmtId="167" formatCode="00\º\ &quot;MÊS&quot;"/>
    <numFmt numFmtId="168" formatCode="&quot;R$ &quot;#,##0.00_);[Red]\(&quot;R$ &quot;#,##0.00\)"/>
    <numFmt numFmtId="169" formatCode="_(&quot;R$ &quot;* #,##0.00_);_(&quot;R$ &quot;* \(#,##0.00\);_(&quot;R$ &quot;* &quot;-&quot;??_);_(@_)"/>
    <numFmt numFmtId="170" formatCode="&quot;&quot;00&quot;.&quot;000&quot;.&quot;000&quot;/&quot;0000\-00"/>
    <numFmt numFmtId="171" formatCode="\(##\)\ ####\-####"/>
    <numFmt numFmtId="172" formatCode="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theme="0"/>
      <name val="Arial"/>
      <family val="2"/>
    </font>
    <font>
      <b/>
      <sz val="1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" fontId="3" fillId="0" borderId="27">
      <alignment vertical="justify"/>
    </xf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24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4" fillId="0" borderId="0" xfId="0" applyFont="1"/>
    <xf numFmtId="49" fontId="0" fillId="0" borderId="0" xfId="0" quotePrefix="1" applyNumberFormat="1" applyAlignment="1">
      <alignment horizontal="left" vertical="center" wrapText="1"/>
    </xf>
    <xf numFmtId="0" fontId="8" fillId="0" borderId="0" xfId="0" applyFont="1"/>
    <xf numFmtId="0" fontId="9" fillId="0" borderId="0" xfId="8" applyFont="1"/>
    <xf numFmtId="0" fontId="10" fillId="0" borderId="0" xfId="8" applyFont="1"/>
    <xf numFmtId="0" fontId="11" fillId="0" borderId="0" xfId="8" applyFont="1"/>
    <xf numFmtId="0" fontId="3" fillId="0" borderId="0" xfId="8"/>
    <xf numFmtId="0" fontId="10" fillId="0" borderId="0" xfId="8" applyFont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3" fillId="0" borderId="0" xfId="8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17" fontId="3" fillId="0" borderId="9" xfId="8" applyNumberForma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0" fontId="14" fillId="0" borderId="5" xfId="8" applyFont="1" applyBorder="1" applyAlignment="1">
      <alignment vertical="center"/>
    </xf>
    <xf numFmtId="10" fontId="9" fillId="0" borderId="0" xfId="9" applyNumberFormat="1" applyFont="1" applyBorder="1" applyAlignment="1">
      <alignment horizontal="left" vertical="center"/>
    </xf>
    <xf numFmtId="0" fontId="14" fillId="0" borderId="0" xfId="8" applyFont="1" applyAlignment="1">
      <alignment vertical="center"/>
    </xf>
    <xf numFmtId="0" fontId="14" fillId="3" borderId="16" xfId="8" applyFont="1" applyFill="1" applyBorder="1" applyAlignment="1">
      <alignment horizontal="center" vertical="center" wrapText="1"/>
    </xf>
    <xf numFmtId="0" fontId="14" fillId="3" borderId="17" xfId="8" applyFont="1" applyFill="1" applyBorder="1" applyAlignment="1">
      <alignment horizontal="center" vertical="center" wrapText="1"/>
    </xf>
    <xf numFmtId="0" fontId="9" fillId="0" borderId="8" xfId="8" applyFont="1" applyBorder="1" applyAlignment="1">
      <alignment horizontal="center" vertical="center"/>
    </xf>
    <xf numFmtId="0" fontId="9" fillId="0" borderId="9" xfId="8" applyFont="1" applyBorder="1" applyAlignment="1">
      <alignment horizontal="center" vertical="center"/>
    </xf>
    <xf numFmtId="0" fontId="9" fillId="0" borderId="9" xfId="8" applyFont="1" applyBorder="1" applyAlignment="1">
      <alignment horizontal="center" vertical="center" wrapText="1"/>
    </xf>
    <xf numFmtId="166" fontId="9" fillId="0" borderId="9" xfId="8" applyNumberFormat="1" applyFont="1" applyBorder="1" applyAlignment="1">
      <alignment horizontal="left" vertical="center" wrapText="1"/>
    </xf>
    <xf numFmtId="166" fontId="9" fillId="4" borderId="9" xfId="8" applyNumberFormat="1" applyFont="1" applyFill="1" applyBorder="1" applyAlignment="1">
      <alignment horizontal="center" vertical="center" wrapText="1"/>
    </xf>
    <xf numFmtId="166" fontId="9" fillId="3" borderId="2" xfId="10" applyNumberFormat="1" applyFont="1" applyFill="1" applyBorder="1" applyAlignment="1">
      <alignment horizontal="center" vertical="center" wrapText="1"/>
    </xf>
    <xf numFmtId="166" fontId="9" fillId="3" borderId="20" xfId="8" applyNumberFormat="1" applyFont="1" applyFill="1" applyBorder="1" applyAlignment="1">
      <alignment horizontal="center" vertical="center" wrapText="1"/>
    </xf>
    <xf numFmtId="166" fontId="9" fillId="4" borderId="21" xfId="8" applyNumberFormat="1" applyFont="1" applyFill="1" applyBorder="1" applyAlignment="1">
      <alignment horizontal="center" vertical="center" wrapText="1"/>
    </xf>
    <xf numFmtId="0" fontId="3" fillId="4" borderId="0" xfId="11" applyFill="1" applyAlignment="1">
      <alignment horizontal="center" vertical="center"/>
    </xf>
    <xf numFmtId="0" fontId="3" fillId="4" borderId="0" xfId="11" applyFill="1" applyAlignment="1">
      <alignment vertical="center"/>
    </xf>
    <xf numFmtId="0" fontId="3" fillId="0" borderId="0" xfId="11" applyAlignment="1">
      <alignment vertical="center"/>
    </xf>
    <xf numFmtId="0" fontId="3" fillId="0" borderId="0" xfId="11"/>
    <xf numFmtId="0" fontId="14" fillId="4" borderId="24" xfId="11" applyFont="1" applyFill="1" applyBorder="1" applyAlignment="1">
      <alignment vertical="center"/>
    </xf>
    <xf numFmtId="0" fontId="14" fillId="4" borderId="25" xfId="11" applyFont="1" applyFill="1" applyBorder="1" applyAlignment="1">
      <alignment vertical="center"/>
    </xf>
    <xf numFmtId="0" fontId="14" fillId="4" borderId="26" xfId="11" applyFont="1" applyFill="1" applyBorder="1" applyAlignment="1">
      <alignment vertical="center"/>
    </xf>
    <xf numFmtId="0" fontId="14" fillId="4" borderId="7" xfId="11" applyFont="1" applyFill="1" applyBorder="1" applyAlignment="1">
      <alignment horizontal="left" vertical="center"/>
    </xf>
    <xf numFmtId="0" fontId="14" fillId="3" borderId="2" xfId="11" applyFont="1" applyFill="1" applyBorder="1" applyAlignment="1">
      <alignment horizontal="center" vertical="center"/>
    </xf>
    <xf numFmtId="0" fontId="15" fillId="0" borderId="0" xfId="11" applyFont="1" applyAlignment="1">
      <alignment vertical="center"/>
    </xf>
    <xf numFmtId="0" fontId="15" fillId="0" borderId="0" xfId="11" applyFont="1"/>
    <xf numFmtId="0" fontId="14" fillId="3" borderId="15" xfId="11" applyFont="1" applyFill="1" applyBorder="1" applyAlignment="1">
      <alignment vertical="center"/>
    </xf>
    <xf numFmtId="168" fontId="14" fillId="3" borderId="14" xfId="11" applyNumberFormat="1" applyFont="1" applyFill="1" applyBorder="1" applyAlignment="1">
      <alignment horizontal="center" vertical="center"/>
    </xf>
    <xf numFmtId="0" fontId="14" fillId="3" borderId="17" xfId="11" applyFont="1" applyFill="1" applyBorder="1" applyAlignment="1">
      <alignment horizontal="center" vertical="center"/>
    </xf>
    <xf numFmtId="168" fontId="14" fillId="3" borderId="18" xfId="11" applyNumberFormat="1" applyFont="1" applyFill="1" applyBorder="1" applyAlignment="1">
      <alignment horizontal="center" vertical="center"/>
    </xf>
    <xf numFmtId="0" fontId="14" fillId="3" borderId="14" xfId="11" applyFont="1" applyFill="1" applyBorder="1" applyAlignment="1">
      <alignment horizontal="center" vertical="center"/>
    </xf>
    <xf numFmtId="0" fontId="14" fillId="4" borderId="8" xfId="11" applyFont="1" applyFill="1" applyBorder="1" applyAlignment="1">
      <alignment horizontal="center" vertical="center"/>
    </xf>
    <xf numFmtId="166" fontId="9" fillId="4" borderId="19" xfId="11" applyNumberFormat="1" applyFont="1" applyFill="1" applyBorder="1" applyAlignment="1">
      <alignment vertical="center" wrapText="1"/>
    </xf>
    <xf numFmtId="43" fontId="9" fillId="4" borderId="8" xfId="10" applyFont="1" applyFill="1" applyBorder="1" applyAlignment="1">
      <alignment vertical="center" wrapText="1"/>
    </xf>
    <xf numFmtId="10" fontId="14" fillId="4" borderId="13" xfId="9" applyNumberFormat="1" applyFont="1" applyFill="1" applyBorder="1" applyAlignment="1">
      <alignment horizontal="center" vertical="center" wrapText="1"/>
    </xf>
    <xf numFmtId="10" fontId="9" fillId="4" borderId="8" xfId="9" applyNumberFormat="1" applyFont="1" applyFill="1" applyBorder="1" applyAlignment="1">
      <alignment vertical="center" wrapText="1"/>
    </xf>
    <xf numFmtId="10" fontId="9" fillId="4" borderId="8" xfId="11" applyNumberFormat="1" applyFont="1" applyFill="1" applyBorder="1" applyAlignment="1">
      <alignment vertical="center" wrapText="1"/>
    </xf>
    <xf numFmtId="0" fontId="14" fillId="4" borderId="9" xfId="11" applyFont="1" applyFill="1" applyBorder="1" applyAlignment="1">
      <alignment horizontal="center" vertical="center"/>
    </xf>
    <xf numFmtId="43" fontId="9" fillId="4" borderId="9" xfId="10" applyFont="1" applyFill="1" applyBorder="1" applyAlignment="1">
      <alignment vertical="center" wrapText="1"/>
    </xf>
    <xf numFmtId="10" fontId="14" fillId="4" borderId="21" xfId="9" applyNumberFormat="1" applyFont="1" applyFill="1" applyBorder="1" applyAlignment="1">
      <alignment horizontal="center" vertical="center" wrapText="1"/>
    </xf>
    <xf numFmtId="43" fontId="9" fillId="4" borderId="4" xfId="10" applyFont="1" applyFill="1" applyBorder="1" applyAlignment="1">
      <alignment vertical="center" wrapText="1"/>
    </xf>
    <xf numFmtId="10" fontId="9" fillId="4" borderId="9" xfId="9" applyNumberFormat="1" applyFont="1" applyFill="1" applyBorder="1" applyAlignment="1">
      <alignment vertical="center" wrapText="1"/>
    </xf>
    <xf numFmtId="10" fontId="9" fillId="4" borderId="9" xfId="11" applyNumberFormat="1" applyFont="1" applyFill="1" applyBorder="1" applyAlignment="1">
      <alignment vertical="center" wrapText="1"/>
    </xf>
    <xf numFmtId="0" fontId="9" fillId="4" borderId="0" xfId="11" applyFont="1" applyFill="1" applyAlignment="1">
      <alignment horizontal="center" vertical="center"/>
    </xf>
    <xf numFmtId="0" fontId="9" fillId="4" borderId="0" xfId="11" applyFont="1" applyFill="1" applyAlignment="1">
      <alignment vertical="center"/>
    </xf>
    <xf numFmtId="43" fontId="9" fillId="4" borderId="0" xfId="10" applyFont="1" applyFill="1" applyBorder="1" applyAlignment="1">
      <alignment vertical="center"/>
    </xf>
    <xf numFmtId="9" fontId="14" fillId="4" borderId="0" xfId="9" applyFont="1" applyFill="1" applyBorder="1" applyAlignment="1">
      <alignment horizontal="center" vertical="center"/>
    </xf>
    <xf numFmtId="9" fontId="9" fillId="4" borderId="0" xfId="11" applyNumberFormat="1" applyFont="1" applyFill="1" applyAlignment="1">
      <alignment vertical="center"/>
    </xf>
    <xf numFmtId="43" fontId="14" fillId="4" borderId="9" xfId="10" applyFont="1" applyFill="1" applyBorder="1" applyAlignment="1">
      <alignment vertical="center"/>
    </xf>
    <xf numFmtId="10" fontId="9" fillId="4" borderId="21" xfId="9" applyNumberFormat="1" applyFont="1" applyFill="1" applyBorder="1" applyAlignment="1">
      <alignment vertical="center"/>
    </xf>
    <xf numFmtId="43" fontId="9" fillId="4" borderId="4" xfId="10" applyFont="1" applyFill="1" applyBorder="1" applyAlignment="1">
      <alignment vertical="center"/>
    </xf>
    <xf numFmtId="10" fontId="9" fillId="4" borderId="9" xfId="10" applyNumberFormat="1" applyFont="1" applyFill="1" applyBorder="1" applyAlignment="1">
      <alignment vertical="center"/>
    </xf>
    <xf numFmtId="43" fontId="9" fillId="4" borderId="9" xfId="10" applyFont="1" applyFill="1" applyBorder="1" applyAlignment="1">
      <alignment vertical="center"/>
    </xf>
    <xf numFmtId="43" fontId="14" fillId="4" borderId="9" xfId="11" applyNumberFormat="1" applyFont="1" applyFill="1" applyBorder="1" applyAlignment="1">
      <alignment vertical="center"/>
    </xf>
    <xf numFmtId="43" fontId="9" fillId="4" borderId="4" xfId="11" applyNumberFormat="1" applyFont="1" applyFill="1" applyBorder="1" applyAlignment="1">
      <alignment vertical="center"/>
    </xf>
    <xf numFmtId="10" fontId="9" fillId="4" borderId="9" xfId="11" applyNumberFormat="1" applyFont="1" applyFill="1" applyBorder="1" applyAlignment="1">
      <alignment vertical="center"/>
    </xf>
    <xf numFmtId="43" fontId="9" fillId="4" borderId="9" xfId="11" applyNumberFormat="1" applyFont="1" applyFill="1" applyBorder="1" applyAlignment="1">
      <alignment vertical="center"/>
    </xf>
    <xf numFmtId="10" fontId="9" fillId="4" borderId="9" xfId="9" applyNumberFormat="1" applyFont="1" applyFill="1" applyBorder="1" applyAlignment="1">
      <alignment vertical="center"/>
    </xf>
    <xf numFmtId="0" fontId="14" fillId="0" borderId="0" xfId="11" applyFont="1"/>
    <xf numFmtId="0" fontId="3" fillId="4" borderId="0" xfId="11" applyFill="1" applyAlignment="1">
      <alignment horizontal="left" vertical="center"/>
    </xf>
    <xf numFmtId="0" fontId="17" fillId="4" borderId="0" xfId="12" applyNumberFormat="1" applyFont="1" applyFill="1" applyBorder="1" applyAlignment="1">
      <alignment vertical="center"/>
    </xf>
    <xf numFmtId="0" fontId="17" fillId="4" borderId="0" xfId="12" applyNumberFormat="1" applyFont="1" applyFill="1" applyBorder="1" applyAlignment="1">
      <alignment horizontal="center" vertical="center"/>
    </xf>
    <xf numFmtId="0" fontId="17" fillId="4" borderId="0" xfId="12" applyNumberFormat="1" applyFont="1" applyFill="1" applyBorder="1" applyAlignment="1">
      <alignment horizontal="left" vertical="center" wrapText="1"/>
    </xf>
    <xf numFmtId="0" fontId="17" fillId="0" borderId="0" xfId="12" applyNumberFormat="1" applyFont="1" applyBorder="1" applyAlignment="1">
      <alignment vertical="center"/>
    </xf>
    <xf numFmtId="43" fontId="17" fillId="4" borderId="0" xfId="13" applyFont="1" applyFill="1" applyBorder="1" applyAlignment="1">
      <alignment horizontal="center" vertical="center"/>
    </xf>
    <xf numFmtId="0" fontId="14" fillId="4" borderId="0" xfId="11" applyFont="1" applyFill="1" applyAlignment="1">
      <alignment vertical="center"/>
    </xf>
    <xf numFmtId="10" fontId="14" fillId="4" borderId="0" xfId="14" applyNumberFormat="1" applyFont="1" applyFill="1" applyBorder="1" applyAlignment="1" applyProtection="1">
      <alignment horizontal="left" vertical="center"/>
      <protection locked="0"/>
    </xf>
    <xf numFmtId="43" fontId="19" fillId="4" borderId="0" xfId="13" applyFont="1" applyFill="1" applyBorder="1" applyAlignment="1">
      <alignment vertical="center" wrapText="1"/>
    </xf>
    <xf numFmtId="0" fontId="14" fillId="3" borderId="28" xfId="12" applyNumberFormat="1" applyFont="1" applyFill="1" applyBorder="1" applyAlignment="1">
      <alignment horizontal="center" vertical="center" wrapText="1"/>
    </xf>
    <xf numFmtId="43" fontId="14" fillId="3" borderId="30" xfId="13" applyFont="1" applyFill="1" applyBorder="1" applyAlignment="1">
      <alignment horizontal="center" vertical="center" wrapText="1"/>
    </xf>
    <xf numFmtId="43" fontId="14" fillId="3" borderId="28" xfId="13" applyFont="1" applyFill="1" applyBorder="1" applyAlignment="1">
      <alignment horizontal="center" vertical="center" wrapText="1"/>
    </xf>
    <xf numFmtId="43" fontId="14" fillId="3" borderId="31" xfId="13" applyFont="1" applyFill="1" applyBorder="1" applyAlignment="1">
      <alignment horizontal="center" vertical="center" wrapText="1"/>
    </xf>
    <xf numFmtId="43" fontId="14" fillId="3" borderId="32" xfId="13" applyFont="1" applyFill="1" applyBorder="1" applyAlignment="1">
      <alignment horizontal="center" vertical="center" wrapText="1"/>
    </xf>
    <xf numFmtId="43" fontId="14" fillId="3" borderId="33" xfId="13" applyFont="1" applyFill="1" applyBorder="1" applyAlignment="1">
      <alignment horizontal="center" vertical="center" wrapText="1"/>
    </xf>
    <xf numFmtId="43" fontId="19" fillId="0" borderId="0" xfId="13" applyFont="1" applyBorder="1" applyAlignment="1">
      <alignment vertical="center" wrapText="1"/>
    </xf>
    <xf numFmtId="43" fontId="19" fillId="0" borderId="34" xfId="13" applyFont="1" applyBorder="1" applyAlignment="1">
      <alignment vertical="center" wrapText="1"/>
    </xf>
    <xf numFmtId="0" fontId="9" fillId="0" borderId="0" xfId="12" applyNumberFormat="1" applyFont="1" applyBorder="1" applyAlignment="1">
      <alignment vertical="center" wrapText="1"/>
    </xf>
    <xf numFmtId="0" fontId="9" fillId="0" borderId="8" xfId="13" applyNumberFormat="1" applyFont="1" applyFill="1" applyBorder="1" applyAlignment="1">
      <alignment horizontal="center" vertical="center" wrapText="1"/>
    </xf>
    <xf numFmtId="0" fontId="9" fillId="0" borderId="8" xfId="13" applyNumberFormat="1" applyFont="1" applyFill="1" applyBorder="1" applyAlignment="1">
      <alignment horizontal="left" vertical="center" wrapText="1"/>
    </xf>
    <xf numFmtId="166" fontId="9" fillId="3" borderId="12" xfId="13" applyNumberFormat="1" applyFont="1" applyFill="1" applyBorder="1" applyAlignment="1">
      <alignment horizontal="center" vertical="center" wrapText="1"/>
    </xf>
    <xf numFmtId="166" fontId="9" fillId="3" borderId="8" xfId="13" applyNumberFormat="1" applyFont="1" applyFill="1" applyBorder="1" applyAlignment="1">
      <alignment horizontal="center" vertical="center" wrapText="1"/>
    </xf>
    <xf numFmtId="166" fontId="9" fillId="3" borderId="13" xfId="13" applyNumberFormat="1" applyFont="1" applyFill="1" applyBorder="1" applyAlignment="1">
      <alignment horizontal="center" vertical="center" wrapText="1"/>
    </xf>
    <xf numFmtId="166" fontId="9" fillId="0" borderId="26" xfId="13" applyNumberFormat="1" applyFont="1" applyFill="1" applyBorder="1" applyAlignment="1">
      <alignment horizontal="center" vertical="center" wrapText="1"/>
    </xf>
    <xf numFmtId="43" fontId="9" fillId="3" borderId="12" xfId="13" applyFont="1" applyFill="1" applyBorder="1" applyAlignment="1">
      <alignment horizontal="center" vertical="center" wrapText="1"/>
    </xf>
    <xf numFmtId="43" fontId="9" fillId="3" borderId="8" xfId="13" applyFont="1" applyFill="1" applyBorder="1" applyAlignment="1">
      <alignment horizontal="center" vertical="center" wrapText="1"/>
    </xf>
    <xf numFmtId="43" fontId="9" fillId="3" borderId="13" xfId="13" applyFont="1" applyFill="1" applyBorder="1" applyAlignment="1">
      <alignment horizontal="center" vertical="center" wrapText="1"/>
    </xf>
    <xf numFmtId="43" fontId="9" fillId="0" borderId="7" xfId="13" applyFont="1" applyFill="1" applyBorder="1" applyAlignment="1">
      <alignment horizontal="center" vertical="center" wrapText="1"/>
    </xf>
    <xf numFmtId="0" fontId="9" fillId="4" borderId="0" xfId="12" applyNumberFormat="1" applyFont="1" applyFill="1" applyBorder="1" applyAlignment="1">
      <alignment vertical="center" wrapText="1"/>
    </xf>
    <xf numFmtId="166" fontId="9" fillId="3" borderId="20" xfId="13" applyNumberFormat="1" applyFont="1" applyFill="1" applyBorder="1" applyAlignment="1">
      <alignment horizontal="center" vertical="center" wrapText="1"/>
    </xf>
    <xf numFmtId="166" fontId="9" fillId="3" borderId="9" xfId="13" applyNumberFormat="1" applyFont="1" applyFill="1" applyBorder="1" applyAlignment="1">
      <alignment horizontal="center" vertical="center" wrapText="1"/>
    </xf>
    <xf numFmtId="166" fontId="9" fillId="3" borderId="21" xfId="13" applyNumberFormat="1" applyFont="1" applyFill="1" applyBorder="1" applyAlignment="1">
      <alignment horizontal="center" vertical="center" wrapText="1"/>
    </xf>
    <xf numFmtId="166" fontId="9" fillId="0" borderId="3" xfId="13" applyNumberFormat="1" applyFont="1" applyFill="1" applyBorder="1" applyAlignment="1">
      <alignment horizontal="center" vertical="center" wrapText="1"/>
    </xf>
    <xf numFmtId="43" fontId="9" fillId="3" borderId="20" xfId="13" applyFont="1" applyFill="1" applyBorder="1" applyAlignment="1">
      <alignment horizontal="center" vertical="center" wrapText="1"/>
    </xf>
    <xf numFmtId="43" fontId="9" fillId="3" borderId="9" xfId="13" applyFont="1" applyFill="1" applyBorder="1" applyAlignment="1">
      <alignment horizontal="center" vertical="center" wrapText="1"/>
    </xf>
    <xf numFmtId="43" fontId="9" fillId="3" borderId="21" xfId="13" applyFont="1" applyFill="1" applyBorder="1" applyAlignment="1">
      <alignment horizontal="center" vertical="center" wrapText="1"/>
    </xf>
    <xf numFmtId="43" fontId="9" fillId="4" borderId="4" xfId="13" applyFont="1" applyFill="1" applyBorder="1" applyAlignment="1">
      <alignment horizontal="center" vertical="center" wrapText="1"/>
    </xf>
    <xf numFmtId="0" fontId="17" fillId="4" borderId="0" xfId="12" applyNumberFormat="1" applyFont="1" applyFill="1" applyBorder="1" applyAlignment="1">
      <alignment vertical="center" wrapText="1"/>
    </xf>
    <xf numFmtId="0" fontId="17" fillId="4" borderId="0" xfId="12" applyNumberFormat="1" applyFont="1" applyFill="1" applyBorder="1" applyAlignment="1">
      <alignment horizontal="center" vertical="center" wrapText="1"/>
    </xf>
    <xf numFmtId="43" fontId="20" fillId="4" borderId="0" xfId="13" applyFont="1" applyFill="1" applyBorder="1" applyAlignment="1">
      <alignment vertical="center" wrapText="1"/>
    </xf>
    <xf numFmtId="43" fontId="17" fillId="4" borderId="0" xfId="13" applyFont="1" applyFill="1" applyBorder="1" applyAlignment="1">
      <alignment horizontal="center" vertical="center" wrapText="1"/>
    </xf>
    <xf numFmtId="43" fontId="21" fillId="4" borderId="0" xfId="13" applyFont="1" applyFill="1" applyBorder="1" applyAlignment="1">
      <alignment vertical="center" wrapText="1"/>
    </xf>
    <xf numFmtId="169" fontId="9" fillId="4" borderId="0" xfId="15" applyFont="1" applyFill="1" applyBorder="1" applyAlignment="1">
      <alignment vertical="center" wrapText="1"/>
    </xf>
    <xf numFmtId="43" fontId="9" fillId="4" borderId="0" xfId="13" applyFont="1" applyFill="1" applyBorder="1" applyAlignment="1">
      <alignment vertical="center" wrapText="1"/>
    </xf>
    <xf numFmtId="0" fontId="17" fillId="0" borderId="0" xfId="12" applyNumberFormat="1" applyFont="1" applyBorder="1" applyAlignment="1">
      <alignment vertical="center" wrapText="1"/>
    </xf>
    <xf numFmtId="0" fontId="17" fillId="0" borderId="0" xfId="12" applyNumberFormat="1" applyFont="1" applyBorder="1" applyAlignment="1">
      <alignment horizontal="center" vertical="center" wrapText="1"/>
    </xf>
    <xf numFmtId="0" fontId="17" fillId="0" borderId="0" xfId="12" applyNumberFormat="1" applyFont="1" applyBorder="1" applyAlignment="1">
      <alignment horizontal="left" vertical="center" wrapText="1"/>
    </xf>
    <xf numFmtId="43" fontId="20" fillId="0" borderId="0" xfId="13" applyFont="1" applyFill="1" applyBorder="1" applyAlignment="1">
      <alignment vertical="center" wrapText="1"/>
    </xf>
    <xf numFmtId="43" fontId="17" fillId="0" borderId="0" xfId="13" applyFont="1" applyFill="1" applyBorder="1" applyAlignment="1">
      <alignment horizontal="center" vertical="center" wrapText="1"/>
    </xf>
    <xf numFmtId="43" fontId="20" fillId="4" borderId="0" xfId="13" applyFont="1" applyFill="1" applyBorder="1" applyAlignment="1">
      <alignment vertical="center"/>
    </xf>
    <xf numFmtId="43" fontId="22" fillId="4" borderId="0" xfId="13" applyFont="1" applyFill="1" applyBorder="1" applyAlignment="1">
      <alignment vertical="center" wrapText="1"/>
    </xf>
    <xf numFmtId="43" fontId="14" fillId="3" borderId="16" xfId="13" applyFont="1" applyFill="1" applyBorder="1" applyAlignment="1">
      <alignment horizontal="center" vertical="center" wrapText="1"/>
    </xf>
    <xf numFmtId="0" fontId="14" fillId="3" borderId="14" xfId="12" applyNumberFormat="1" applyFont="1" applyFill="1" applyBorder="1" applyAlignment="1">
      <alignment horizontal="center" vertical="center" wrapText="1"/>
    </xf>
    <xf numFmtId="0" fontId="14" fillId="3" borderId="14" xfId="12" applyNumberFormat="1" applyFont="1" applyFill="1" applyBorder="1" applyAlignment="1">
      <alignment horizontal="center" vertical="center"/>
    </xf>
    <xf numFmtId="43" fontId="14" fillId="3" borderId="14" xfId="13" applyFont="1" applyFill="1" applyBorder="1" applyAlignment="1">
      <alignment horizontal="center" vertical="center" wrapText="1"/>
    </xf>
    <xf numFmtId="43" fontId="14" fillId="3" borderId="17" xfId="13" applyFont="1" applyFill="1" applyBorder="1" applyAlignment="1">
      <alignment horizontal="center" vertical="center" wrapText="1"/>
    </xf>
    <xf numFmtId="43" fontId="22" fillId="4" borderId="0" xfId="13" applyFont="1" applyFill="1" applyBorder="1" applyAlignment="1">
      <alignment vertical="center"/>
    </xf>
    <xf numFmtId="43" fontId="22" fillId="0" borderId="0" xfId="13" applyFont="1" applyBorder="1" applyAlignment="1">
      <alignment vertical="center"/>
    </xf>
    <xf numFmtId="43" fontId="22" fillId="0" borderId="34" xfId="13" applyFont="1" applyBorder="1" applyAlignment="1">
      <alignment vertical="center"/>
    </xf>
    <xf numFmtId="0" fontId="9" fillId="4" borderId="0" xfId="12" applyNumberFormat="1" applyFont="1" applyFill="1" applyBorder="1" applyAlignment="1">
      <alignment vertical="center"/>
    </xf>
    <xf numFmtId="0" fontId="9" fillId="0" borderId="19" xfId="13" applyNumberFormat="1" applyFont="1" applyFill="1" applyBorder="1" applyAlignment="1">
      <alignment horizontal="center" vertical="center" wrapText="1"/>
    </xf>
    <xf numFmtId="166" fontId="9" fillId="0" borderId="12" xfId="13" applyNumberFormat="1" applyFont="1" applyFill="1" applyBorder="1" applyAlignment="1">
      <alignment horizontal="center" vertical="center" wrapText="1"/>
    </xf>
    <xf numFmtId="170" fontId="9" fillId="0" borderId="8" xfId="13" applyNumberFormat="1" applyFont="1" applyFill="1" applyBorder="1" applyAlignment="1">
      <alignment horizontal="center" vertical="center" wrapText="1"/>
    </xf>
    <xf numFmtId="171" fontId="9" fillId="0" borderId="8" xfId="13" applyNumberFormat="1" applyFont="1" applyFill="1" applyBorder="1" applyAlignment="1">
      <alignment horizontal="center" vertical="center"/>
    </xf>
    <xf numFmtId="43" fontId="9" fillId="0" borderId="8" xfId="13" applyFont="1" applyFill="1" applyBorder="1" applyAlignment="1">
      <alignment horizontal="center" vertical="center"/>
    </xf>
    <xf numFmtId="14" fontId="9" fillId="0" borderId="13" xfId="13" applyNumberFormat="1" applyFont="1" applyFill="1" applyBorder="1" applyAlignment="1">
      <alignment horizontal="center" vertical="center"/>
    </xf>
    <xf numFmtId="166" fontId="9" fillId="0" borderId="7" xfId="13" applyNumberFormat="1" applyFont="1" applyFill="1" applyBorder="1" applyAlignment="1">
      <alignment horizontal="center" vertical="center" wrapText="1"/>
    </xf>
    <xf numFmtId="14" fontId="9" fillId="0" borderId="8" xfId="13" applyNumberFormat="1" applyFont="1" applyFill="1" applyBorder="1" applyAlignment="1">
      <alignment horizontal="center" vertical="center"/>
    </xf>
    <xf numFmtId="0" fontId="9" fillId="0" borderId="0" xfId="12" applyNumberFormat="1" applyFont="1" applyBorder="1" applyAlignment="1">
      <alignment vertical="center"/>
    </xf>
    <xf numFmtId="43" fontId="9" fillId="0" borderId="9" xfId="13" applyFont="1" applyFill="1" applyBorder="1" applyAlignment="1">
      <alignment horizontal="center" vertical="center"/>
    </xf>
    <xf numFmtId="43" fontId="9" fillId="0" borderId="9" xfId="13" applyFont="1" applyFill="1" applyBorder="1" applyAlignment="1">
      <alignment horizontal="center" vertical="center" wrapText="1"/>
    </xf>
    <xf numFmtId="43" fontId="20" fillId="0" borderId="0" xfId="13" applyFont="1" applyFill="1" applyBorder="1" applyAlignment="1">
      <alignment vertical="center"/>
    </xf>
    <xf numFmtId="0" fontId="17" fillId="0" borderId="0" xfId="12" applyNumberFormat="1" applyFont="1" applyBorder="1" applyAlignment="1">
      <alignment horizontal="center" vertical="center"/>
    </xf>
    <xf numFmtId="43" fontId="17" fillId="0" borderId="0" xfId="13" applyFont="1" applyFill="1" applyBorder="1" applyAlignment="1">
      <alignment horizontal="center" vertical="center"/>
    </xf>
    <xf numFmtId="0" fontId="18" fillId="0" borderId="0" xfId="16" applyFont="1" applyAlignment="1">
      <alignment horizontal="center" vertical="center"/>
    </xf>
    <xf numFmtId="0" fontId="18" fillId="0" borderId="0" xfId="16" applyFont="1"/>
    <xf numFmtId="0" fontId="1" fillId="0" borderId="0" xfId="16"/>
    <xf numFmtId="0" fontId="1" fillId="0" borderId="0" xfId="16" applyAlignment="1">
      <alignment horizontal="center" vertical="center"/>
    </xf>
    <xf numFmtId="0" fontId="15" fillId="4" borderId="0" xfId="16" applyFont="1" applyFill="1" applyAlignment="1">
      <alignment vertical="center"/>
    </xf>
    <xf numFmtId="0" fontId="1" fillId="0" borderId="0" xfId="16" applyAlignment="1">
      <alignment horizontal="left"/>
    </xf>
    <xf numFmtId="0" fontId="24" fillId="3" borderId="14" xfId="16" applyFont="1" applyFill="1" applyBorder="1" applyAlignment="1">
      <alignment horizontal="center" vertical="center"/>
    </xf>
    <xf numFmtId="0" fontId="24" fillId="3" borderId="15" xfId="16" applyFont="1" applyFill="1" applyBorder="1" applyAlignment="1">
      <alignment horizontal="center" vertical="center"/>
    </xf>
    <xf numFmtId="0" fontId="24" fillId="3" borderId="16" xfId="16" applyFont="1" applyFill="1" applyBorder="1" applyAlignment="1">
      <alignment horizontal="center" vertical="center" wrapText="1"/>
    </xf>
    <xf numFmtId="0" fontId="24" fillId="3" borderId="14" xfId="16" applyFont="1" applyFill="1" applyBorder="1" applyAlignment="1">
      <alignment horizontal="center" vertical="center" wrapText="1"/>
    </xf>
    <xf numFmtId="172" fontId="24" fillId="0" borderId="8" xfId="16" applyNumberFormat="1" applyFont="1" applyBorder="1" applyAlignment="1">
      <alignment horizontal="center" vertical="center"/>
    </xf>
    <xf numFmtId="0" fontId="18" fillId="0" borderId="8" xfId="16" applyFont="1" applyBorder="1" applyAlignment="1">
      <alignment horizontal="center" vertical="center"/>
    </xf>
    <xf numFmtId="0" fontId="18" fillId="0" borderId="19" xfId="16" applyFont="1" applyBorder="1" applyAlignment="1">
      <alignment horizontal="center" vertical="center"/>
    </xf>
    <xf numFmtId="166" fontId="18" fillId="0" borderId="12" xfId="16" applyNumberFormat="1" applyFont="1" applyBorder="1" applyAlignment="1">
      <alignment horizontal="center" vertical="center"/>
    </xf>
    <xf numFmtId="166" fontId="18" fillId="0" borderId="8" xfId="16" applyNumberFormat="1" applyFont="1" applyBorder="1" applyAlignment="1">
      <alignment horizontal="center" vertical="center"/>
    </xf>
    <xf numFmtId="0" fontId="25" fillId="0" borderId="0" xfId="16" applyFont="1"/>
    <xf numFmtId="0" fontId="26" fillId="0" borderId="0" xfId="16" applyFont="1"/>
    <xf numFmtId="172" fontId="24" fillId="0" borderId="9" xfId="16" applyNumberFormat="1" applyFont="1" applyBorder="1" applyAlignment="1">
      <alignment horizontal="center" vertical="center"/>
    </xf>
    <xf numFmtId="0" fontId="18" fillId="0" borderId="9" xfId="16" applyFont="1" applyBorder="1" applyAlignment="1">
      <alignment horizontal="center" vertical="center"/>
    </xf>
    <xf numFmtId="0" fontId="18" fillId="0" borderId="2" xfId="16" applyFont="1" applyBorder="1" applyAlignment="1">
      <alignment horizontal="center" vertical="center"/>
    </xf>
    <xf numFmtId="166" fontId="18" fillId="0" borderId="20" xfId="16" applyNumberFormat="1" applyFont="1" applyBorder="1" applyAlignment="1">
      <alignment horizontal="center" vertical="center"/>
    </xf>
    <xf numFmtId="166" fontId="18" fillId="0" borderId="9" xfId="16" applyNumberFormat="1" applyFont="1" applyBorder="1" applyAlignment="1">
      <alignment horizontal="center" vertical="center"/>
    </xf>
    <xf numFmtId="166" fontId="24" fillId="0" borderId="20" xfId="16" applyNumberFormat="1" applyFont="1" applyBorder="1" applyAlignment="1">
      <alignment horizontal="center" vertical="center"/>
    </xf>
    <xf numFmtId="166" fontId="24" fillId="0" borderId="9" xfId="16" applyNumberFormat="1" applyFont="1" applyBorder="1" applyAlignment="1">
      <alignment horizontal="center" vertical="center"/>
    </xf>
    <xf numFmtId="0" fontId="27" fillId="0" borderId="0" xfId="16" applyFont="1"/>
    <xf numFmtId="0" fontId="28" fillId="0" borderId="0" xfId="16" applyFont="1"/>
    <xf numFmtId="0" fontId="3" fillId="4" borderId="0" xfId="16" applyFont="1" applyFill="1" applyAlignment="1">
      <alignment wrapText="1"/>
    </xf>
    <xf numFmtId="0" fontId="29" fillId="0" borderId="0" xfId="16" applyFont="1" applyAlignment="1">
      <alignment horizontal="left" vertical="center"/>
    </xf>
    <xf numFmtId="0" fontId="18" fillId="0" borderId="0" xfId="16" applyFont="1" applyAlignment="1">
      <alignment horizontal="left" vertical="center"/>
    </xf>
    <xf numFmtId="49" fontId="27" fillId="0" borderId="0" xfId="16" applyNumberFormat="1" applyFont="1" applyAlignment="1">
      <alignment horizontal="left" vertical="center"/>
    </xf>
    <xf numFmtId="49" fontId="30" fillId="0" borderId="0" xfId="16" applyNumberFormat="1" applyFont="1" applyAlignment="1">
      <alignment horizontal="left" vertical="center"/>
    </xf>
    <xf numFmtId="49" fontId="31" fillId="0" borderId="0" xfId="16" applyNumberFormat="1" applyFont="1" applyAlignment="1">
      <alignment horizontal="center" vertical="center"/>
    </xf>
    <xf numFmtId="0" fontId="18" fillId="0" borderId="8" xfId="16" applyFont="1" applyBorder="1" applyAlignment="1">
      <alignment horizontal="left" vertical="center"/>
    </xf>
    <xf numFmtId="0" fontId="18" fillId="0" borderId="9" xfId="16" applyFont="1" applyBorder="1" applyAlignment="1">
      <alignment horizontal="left" vertical="center"/>
    </xf>
    <xf numFmtId="0" fontId="32" fillId="0" borderId="0" xfId="16" applyFont="1" applyAlignment="1">
      <alignment horizontal="left" vertical="center"/>
    </xf>
    <xf numFmtId="0" fontId="14" fillId="4" borderId="0" xfId="11" applyFont="1" applyFill="1" applyAlignment="1">
      <alignment horizontal="left" vertical="center"/>
    </xf>
    <xf numFmtId="0" fontId="14" fillId="4" borderId="26" xfId="11" applyFont="1" applyFill="1" applyBorder="1" applyAlignment="1">
      <alignment horizontal="left" vertical="center"/>
    </xf>
    <xf numFmtId="0" fontId="14" fillId="4" borderId="6" xfId="11" applyFont="1" applyFill="1" applyBorder="1" applyAlignment="1">
      <alignment horizontal="left" vertical="center"/>
    </xf>
    <xf numFmtId="0" fontId="14" fillId="4" borderId="24" xfId="11" applyFont="1" applyFill="1" applyBorder="1" applyAlignment="1">
      <alignment horizontal="left" vertical="center"/>
    </xf>
    <xf numFmtId="0" fontId="14" fillId="4" borderId="24" xfId="11" applyFont="1" applyFill="1" applyBorder="1" applyAlignment="1" applyProtection="1">
      <alignment horizontal="left" vertical="center"/>
      <protection locked="0"/>
    </xf>
    <xf numFmtId="0" fontId="14" fillId="4" borderId="0" xfId="11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  <xf numFmtId="0" fontId="9" fillId="0" borderId="35" xfId="8" applyFont="1" applyBorder="1" applyAlignment="1">
      <alignment horizontal="center" vertical="center" wrapText="1"/>
    </xf>
    <xf numFmtId="166" fontId="9" fillId="5" borderId="36" xfId="8" applyNumberFormat="1" applyFont="1" applyFill="1" applyBorder="1" applyAlignment="1">
      <alignment horizontal="left" vertical="center" wrapText="1"/>
    </xf>
    <xf numFmtId="166" fontId="9" fillId="4" borderId="36" xfId="8" applyNumberFormat="1" applyFont="1" applyFill="1" applyBorder="1" applyAlignment="1">
      <alignment horizontal="center" vertical="center" wrapText="1"/>
    </xf>
    <xf numFmtId="166" fontId="9" fillId="3" borderId="36" xfId="8" applyNumberFormat="1" applyFont="1" applyFill="1" applyBorder="1" applyAlignment="1">
      <alignment horizontal="center" vertical="center" wrapText="1"/>
    </xf>
    <xf numFmtId="0" fontId="9" fillId="0" borderId="2" xfId="8" applyFont="1" applyBorder="1" applyAlignment="1">
      <alignment horizontal="center" vertical="center" wrapText="1"/>
    </xf>
    <xf numFmtId="166" fontId="9" fillId="0" borderId="3" xfId="8" applyNumberFormat="1" applyFont="1" applyBorder="1" applyAlignment="1">
      <alignment horizontal="left" vertical="center" wrapText="1"/>
    </xf>
    <xf numFmtId="166" fontId="9" fillId="4" borderId="3" xfId="8" applyNumberFormat="1" applyFont="1" applyFill="1" applyBorder="1" applyAlignment="1">
      <alignment horizontal="center" vertical="center" wrapText="1"/>
    </xf>
    <xf numFmtId="166" fontId="9" fillId="3" borderId="3" xfId="10" applyNumberFormat="1" applyFont="1" applyFill="1" applyBorder="1" applyAlignment="1">
      <alignment horizontal="center" vertical="center" wrapText="1"/>
    </xf>
    <xf numFmtId="166" fontId="9" fillId="4" borderId="37" xfId="8" applyNumberFormat="1" applyFont="1" applyFill="1" applyBorder="1" applyAlignment="1">
      <alignment horizontal="center" vertical="center" wrapText="1"/>
    </xf>
    <xf numFmtId="166" fontId="9" fillId="3" borderId="39" xfId="8" applyNumberFormat="1" applyFont="1" applyFill="1" applyBorder="1" applyAlignment="1">
      <alignment horizontal="center" vertical="center" wrapText="1"/>
    </xf>
    <xf numFmtId="166" fontId="9" fillId="3" borderId="40" xfId="8" applyNumberFormat="1" applyFont="1" applyFill="1" applyBorder="1" applyAlignment="1">
      <alignment horizontal="center" vertical="center" wrapText="1"/>
    </xf>
    <xf numFmtId="166" fontId="9" fillId="4" borderId="22" xfId="8" applyNumberFormat="1" applyFont="1" applyFill="1" applyBorder="1" applyAlignment="1">
      <alignment horizontal="center" vertical="center" wrapText="1"/>
    </xf>
    <xf numFmtId="166" fontId="9" fillId="4" borderId="39" xfId="8" applyNumberFormat="1" applyFont="1" applyFill="1" applyBorder="1" applyAlignment="1">
      <alignment horizontal="center" vertical="center" wrapText="1"/>
    </xf>
    <xf numFmtId="166" fontId="9" fillId="4" borderId="20" xfId="8" applyNumberFormat="1" applyFont="1" applyFill="1" applyBorder="1" applyAlignment="1">
      <alignment horizontal="center" vertical="center" wrapText="1"/>
    </xf>
    <xf numFmtId="166" fontId="9" fillId="4" borderId="40" xfId="8" applyNumberFormat="1" applyFont="1" applyFill="1" applyBorder="1" applyAlignment="1">
      <alignment horizontal="center" vertical="center" wrapText="1"/>
    </xf>
    <xf numFmtId="166" fontId="14" fillId="4" borderId="42" xfId="8" applyNumberFormat="1" applyFont="1" applyFill="1" applyBorder="1" applyAlignment="1">
      <alignment horizontal="center" vertical="center" wrapText="1"/>
    </xf>
    <xf numFmtId="166" fontId="14" fillId="4" borderId="41" xfId="8" applyNumberFormat="1" applyFont="1" applyFill="1" applyBorder="1" applyAlignment="1">
      <alignment horizontal="center" vertical="center" wrapText="1"/>
    </xf>
    <xf numFmtId="0" fontId="14" fillId="4" borderId="23" xfId="11" applyFont="1" applyFill="1" applyBorder="1" applyAlignment="1">
      <alignment vertical="center"/>
    </xf>
    <xf numFmtId="0" fontId="14" fillId="4" borderId="5" xfId="11" applyFont="1" applyFill="1" applyBorder="1" applyAlignment="1">
      <alignment vertical="center"/>
    </xf>
    <xf numFmtId="0" fontId="14" fillId="4" borderId="6" xfId="11" applyFont="1" applyFill="1" applyBorder="1" applyAlignment="1">
      <alignment vertical="center"/>
    </xf>
    <xf numFmtId="0" fontId="14" fillId="4" borderId="19" xfId="11" applyFont="1" applyFill="1" applyBorder="1" applyAlignment="1">
      <alignment vertical="center"/>
    </xf>
    <xf numFmtId="17" fontId="3" fillId="0" borderId="1" xfId="8" applyNumberFormat="1" applyBorder="1" applyAlignment="1">
      <alignment horizontal="center" vertical="center"/>
    </xf>
    <xf numFmtId="0" fontId="9" fillId="4" borderId="0" xfId="11" applyFont="1" applyFill="1" applyAlignment="1">
      <alignment horizontal="left" vertical="center"/>
    </xf>
    <xf numFmtId="0" fontId="14" fillId="4" borderId="0" xfId="11" applyFont="1" applyFill="1" applyAlignment="1" applyProtection="1">
      <alignment horizontal="left" vertical="center" wrapText="1"/>
      <protection locked="0"/>
    </xf>
    <xf numFmtId="0" fontId="9" fillId="4" borderId="6" xfId="11" applyFont="1" applyFill="1" applyBorder="1" applyAlignment="1">
      <alignment horizontal="left" vertical="center"/>
    </xf>
    <xf numFmtId="10" fontId="14" fillId="4" borderId="0" xfId="14" applyNumberFormat="1" applyFont="1" applyFill="1" applyBorder="1" applyAlignment="1" applyProtection="1">
      <alignment horizontal="left" vertical="center" wrapText="1"/>
      <protection locked="0"/>
    </xf>
    <xf numFmtId="0" fontId="18" fillId="4" borderId="0" xfId="11" applyFont="1" applyFill="1" applyAlignment="1" applyProtection="1">
      <alignment horizontal="left" vertical="center" wrapText="1"/>
      <protection locked="0"/>
    </xf>
    <xf numFmtId="0" fontId="14" fillId="3" borderId="29" xfId="12" applyNumberFormat="1" applyFont="1" applyFill="1" applyBorder="1" applyAlignment="1">
      <alignment horizontal="center" vertical="center" wrapText="1"/>
    </xf>
    <xf numFmtId="43" fontId="14" fillId="3" borderId="43" xfId="13" applyFont="1" applyFill="1" applyBorder="1" applyAlignment="1">
      <alignment horizontal="center" vertical="center" wrapText="1"/>
    </xf>
    <xf numFmtId="166" fontId="14" fillId="0" borderId="44" xfId="13" applyNumberFormat="1" applyFont="1" applyFill="1" applyBorder="1" applyAlignment="1">
      <alignment horizontal="center" vertical="center" wrapText="1"/>
    </xf>
    <xf numFmtId="166" fontId="14" fillId="4" borderId="38" xfId="13" applyNumberFormat="1" applyFont="1" applyFill="1" applyBorder="1" applyAlignment="1">
      <alignment horizontal="center" vertical="center" wrapText="1"/>
    </xf>
    <xf numFmtId="0" fontId="9" fillId="4" borderId="24" xfId="11" applyFont="1" applyFill="1" applyBorder="1" applyAlignment="1">
      <alignment horizontal="left" vertical="center"/>
    </xf>
    <xf numFmtId="0" fontId="9" fillId="4" borderId="25" xfId="11" applyFont="1" applyFill="1" applyBorder="1" applyAlignment="1">
      <alignment horizontal="left" vertical="center"/>
    </xf>
    <xf numFmtId="0" fontId="9" fillId="0" borderId="0" xfId="11" applyFont="1" applyAlignment="1">
      <alignment horizontal="center" vertic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52" xfId="0" applyFont="1" applyBorder="1"/>
    <xf numFmtId="0" fontId="5" fillId="0" borderId="0" xfId="0" applyFont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left" vertical="top" wrapText="1" indent="5"/>
    </xf>
    <xf numFmtId="0" fontId="0" fillId="0" borderId="0" xfId="0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 applyProtection="1">
      <alignment horizontal="left" vertical="center" wrapText="1"/>
      <protection locked="0"/>
    </xf>
    <xf numFmtId="165" fontId="6" fillId="0" borderId="0" xfId="0" applyNumberFormat="1" applyFont="1" applyAlignment="1" applyProtection="1">
      <alignment horizontal="left" vertical="center" wrapText="1"/>
      <protection locked="0"/>
    </xf>
    <xf numFmtId="3" fontId="6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0" xfId="7" applyNumberFormat="1" applyFont="1" applyBorder="1" applyAlignment="1" applyProtection="1">
      <alignment horizontal="left" vertical="center" wrapText="1"/>
      <protection locked="0"/>
    </xf>
    <xf numFmtId="165" fontId="6" fillId="0" borderId="0" xfId="0" applyNumberFormat="1" applyFont="1" applyAlignment="1">
      <alignment horizontal="left" vertical="center" wrapText="1"/>
    </xf>
    <xf numFmtId="0" fontId="12" fillId="0" borderId="1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4" fillId="0" borderId="5" xfId="8" applyFont="1" applyBorder="1" applyAlignment="1">
      <alignment horizontal="left" vertical="center"/>
    </xf>
    <xf numFmtId="0" fontId="14" fillId="0" borderId="0" xfId="8" applyFont="1" applyAlignment="1">
      <alignment horizontal="left" vertical="center"/>
    </xf>
    <xf numFmtId="0" fontId="15" fillId="0" borderId="6" xfId="8" applyFont="1" applyBorder="1" applyAlignment="1">
      <alignment horizontal="center" vertical="center" wrapText="1"/>
    </xf>
    <xf numFmtId="0" fontId="14" fillId="0" borderId="7" xfId="8" applyFont="1" applyBorder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0" fontId="9" fillId="0" borderId="9" xfId="8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0" fontId="9" fillId="0" borderId="25" xfId="8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/>
    </xf>
    <xf numFmtId="0" fontId="14" fillId="3" borderId="10" xfId="8" applyFont="1" applyFill="1" applyBorder="1" applyAlignment="1">
      <alignment horizontal="center" vertical="center" wrapText="1"/>
    </xf>
    <xf numFmtId="0" fontId="14" fillId="3" borderId="11" xfId="8" applyFont="1" applyFill="1" applyBorder="1" applyAlignment="1">
      <alignment horizontal="center" vertical="center" wrapText="1"/>
    </xf>
    <xf numFmtId="0" fontId="14" fillId="3" borderId="12" xfId="8" applyFont="1" applyFill="1" applyBorder="1" applyAlignment="1">
      <alignment horizontal="center" vertical="center" wrapText="1"/>
    </xf>
    <xf numFmtId="0" fontId="14" fillId="3" borderId="13" xfId="8" applyFont="1" applyFill="1" applyBorder="1" applyAlignment="1">
      <alignment horizontal="center" vertical="center" wrapText="1"/>
    </xf>
    <xf numFmtId="0" fontId="14" fillId="4" borderId="35" xfId="8" applyFont="1" applyFill="1" applyBorder="1" applyAlignment="1">
      <alignment horizontal="center" vertical="center"/>
    </xf>
    <xf numFmtId="0" fontId="14" fillId="4" borderId="36" xfId="8" applyFont="1" applyFill="1" applyBorder="1" applyAlignment="1">
      <alignment horizontal="center" vertical="center"/>
    </xf>
    <xf numFmtId="0" fontId="16" fillId="7" borderId="9" xfId="8" applyFont="1" applyFill="1" applyBorder="1" applyAlignment="1">
      <alignment horizontal="center" vertical="center"/>
    </xf>
    <xf numFmtId="0" fontId="14" fillId="3" borderId="9" xfId="8" applyFont="1" applyFill="1" applyBorder="1" applyAlignment="1">
      <alignment horizontal="center" vertical="center"/>
    </xf>
    <xf numFmtId="0" fontId="14" fillId="3" borderId="14" xfId="8" applyFont="1" applyFill="1" applyBorder="1" applyAlignment="1">
      <alignment horizontal="center" vertical="center"/>
    </xf>
    <xf numFmtId="0" fontId="14" fillId="3" borderId="2" xfId="8" applyFont="1" applyFill="1" applyBorder="1" applyAlignment="1">
      <alignment horizontal="center" vertical="center" wrapText="1"/>
    </xf>
    <xf numFmtId="0" fontId="14" fillId="3" borderId="15" xfId="8" applyFont="1" applyFill="1" applyBorder="1" applyAlignment="1">
      <alignment horizontal="center" vertical="center" wrapText="1"/>
    </xf>
    <xf numFmtId="0" fontId="12" fillId="4" borderId="9" xfId="11" applyFont="1" applyFill="1" applyBorder="1" applyAlignment="1">
      <alignment horizontal="center" vertical="center"/>
    </xf>
    <xf numFmtId="0" fontId="13" fillId="4" borderId="1" xfId="11" applyFont="1" applyFill="1" applyBorder="1" applyAlignment="1">
      <alignment horizontal="center" vertical="center"/>
    </xf>
    <xf numFmtId="167" fontId="14" fillId="3" borderId="2" xfId="11" applyNumberFormat="1" applyFont="1" applyFill="1" applyBorder="1" applyAlignment="1">
      <alignment horizontal="center" vertical="center"/>
    </xf>
    <xf numFmtId="167" fontId="14" fillId="3" borderId="4" xfId="11" applyNumberFormat="1" applyFont="1" applyFill="1" applyBorder="1" applyAlignment="1">
      <alignment horizontal="center" vertical="center"/>
    </xf>
    <xf numFmtId="0" fontId="14" fillId="4" borderId="9" xfId="11" applyFont="1" applyFill="1" applyBorder="1" applyAlignment="1">
      <alignment horizontal="center" vertical="center"/>
    </xf>
    <xf numFmtId="0" fontId="14" fillId="4" borderId="2" xfId="11" applyFont="1" applyFill="1" applyBorder="1" applyAlignment="1">
      <alignment horizontal="center" vertical="center"/>
    </xf>
    <xf numFmtId="0" fontId="16" fillId="7" borderId="9" xfId="11" applyFont="1" applyFill="1" applyBorder="1" applyAlignment="1">
      <alignment horizontal="center" vertical="center"/>
    </xf>
    <xf numFmtId="0" fontId="14" fillId="3" borderId="9" xfId="11" applyFont="1" applyFill="1" applyBorder="1" applyAlignment="1">
      <alignment horizontal="center" vertical="center"/>
    </xf>
    <xf numFmtId="0" fontId="14" fillId="3" borderId="14" xfId="11" applyFont="1" applyFill="1" applyBorder="1" applyAlignment="1">
      <alignment horizontal="center" vertical="center"/>
    </xf>
    <xf numFmtId="0" fontId="14" fillId="3" borderId="21" xfId="11" applyFont="1" applyFill="1" applyBorder="1" applyAlignment="1">
      <alignment horizontal="center" vertical="center"/>
    </xf>
    <xf numFmtId="167" fontId="14" fillId="3" borderId="9" xfId="11" applyNumberFormat="1" applyFont="1" applyFill="1" applyBorder="1" applyAlignment="1">
      <alignment horizontal="center" vertical="center"/>
    </xf>
    <xf numFmtId="0" fontId="13" fillId="4" borderId="8" xfId="11" applyFont="1" applyFill="1" applyBorder="1" applyAlignment="1">
      <alignment horizontal="center" vertical="center"/>
    </xf>
    <xf numFmtId="0" fontId="12" fillId="4" borderId="2" xfId="11" applyFont="1" applyFill="1" applyBorder="1" applyAlignment="1">
      <alignment horizontal="center" vertical="center"/>
    </xf>
    <xf numFmtId="0" fontId="12" fillId="4" borderId="3" xfId="11" applyFont="1" applyFill="1" applyBorder="1" applyAlignment="1">
      <alignment horizontal="center" vertical="center"/>
    </xf>
    <xf numFmtId="0" fontId="12" fillId="4" borderId="4" xfId="11" applyFont="1" applyFill="1" applyBorder="1" applyAlignment="1">
      <alignment horizontal="center" vertical="center"/>
    </xf>
    <xf numFmtId="0" fontId="13" fillId="4" borderId="9" xfId="11" applyFont="1" applyFill="1" applyBorder="1" applyAlignment="1">
      <alignment horizontal="center" vertical="center"/>
    </xf>
    <xf numFmtId="0" fontId="16" fillId="7" borderId="2" xfId="11" applyFont="1" applyFill="1" applyBorder="1" applyAlignment="1">
      <alignment horizontal="center" vertical="center"/>
    </xf>
    <xf numFmtId="0" fontId="16" fillId="7" borderId="3" xfId="11" applyFont="1" applyFill="1" applyBorder="1" applyAlignment="1">
      <alignment horizontal="center" vertical="center"/>
    </xf>
    <xf numFmtId="0" fontId="16" fillId="7" borderId="4" xfId="11" applyFont="1" applyFill="1" applyBorder="1" applyAlignment="1">
      <alignment horizontal="center" vertical="center"/>
    </xf>
    <xf numFmtId="0" fontId="14" fillId="3" borderId="19" xfId="12" applyNumberFormat="1" applyFont="1" applyFill="1" applyBorder="1" applyAlignment="1">
      <alignment horizontal="center" vertical="center" wrapText="1"/>
    </xf>
    <xf numFmtId="0" fontId="14" fillId="3" borderId="15" xfId="12" applyNumberFormat="1" applyFont="1" applyFill="1" applyBorder="1" applyAlignment="1">
      <alignment horizontal="center" vertical="center" wrapText="1"/>
    </xf>
    <xf numFmtId="0" fontId="14" fillId="3" borderId="12" xfId="11" applyFont="1" applyFill="1" applyBorder="1" applyAlignment="1">
      <alignment horizontal="center" vertical="center"/>
    </xf>
    <xf numFmtId="0" fontId="14" fillId="3" borderId="8" xfId="11" applyFont="1" applyFill="1" applyBorder="1" applyAlignment="1">
      <alignment horizontal="center" vertical="center"/>
    </xf>
    <xf numFmtId="0" fontId="14" fillId="3" borderId="13" xfId="11" applyFont="1" applyFill="1" applyBorder="1" applyAlignment="1">
      <alignment horizontal="center" vertical="center"/>
    </xf>
    <xf numFmtId="0" fontId="14" fillId="3" borderId="7" xfId="11" applyFont="1" applyFill="1" applyBorder="1" applyAlignment="1">
      <alignment horizontal="center" vertical="center"/>
    </xf>
    <xf numFmtId="0" fontId="14" fillId="3" borderId="19" xfId="11" applyFont="1" applyFill="1" applyBorder="1" applyAlignment="1">
      <alignment horizontal="center" vertical="center"/>
    </xf>
    <xf numFmtId="0" fontId="14" fillId="4" borderId="19" xfId="16" applyFont="1" applyFill="1" applyBorder="1" applyAlignment="1">
      <alignment horizontal="left" vertical="center"/>
    </xf>
    <xf numFmtId="0" fontId="14" fillId="4" borderId="26" xfId="16" applyFont="1" applyFill="1" applyBorder="1" applyAlignment="1">
      <alignment horizontal="left" vertical="center"/>
    </xf>
    <xf numFmtId="0" fontId="14" fillId="4" borderId="7" xfId="16" applyFont="1" applyFill="1" applyBorder="1" applyAlignment="1">
      <alignment horizontal="left" vertical="center"/>
    </xf>
    <xf numFmtId="0" fontId="16" fillId="7" borderId="8" xfId="16" applyFont="1" applyFill="1" applyBorder="1" applyAlignment="1">
      <alignment horizontal="center" vertical="center"/>
    </xf>
    <xf numFmtId="0" fontId="24" fillId="0" borderId="9" xfId="16" applyFont="1" applyBorder="1" applyAlignment="1">
      <alignment horizontal="center" vertical="center"/>
    </xf>
    <xf numFmtId="0" fontId="24" fillId="0" borderId="2" xfId="16" applyFont="1" applyBorder="1" applyAlignment="1">
      <alignment horizontal="center" vertical="center"/>
    </xf>
    <xf numFmtId="0" fontId="23" fillId="4" borderId="9" xfId="16" applyFont="1" applyFill="1" applyBorder="1" applyAlignment="1">
      <alignment horizontal="center" vertical="center"/>
    </xf>
    <xf numFmtId="0" fontId="13" fillId="4" borderId="1" xfId="16" applyFont="1" applyFill="1" applyBorder="1" applyAlignment="1">
      <alignment horizontal="center" vertical="center"/>
    </xf>
    <xf numFmtId="0" fontId="14" fillId="4" borderId="23" xfId="16" applyFont="1" applyFill="1" applyBorder="1" applyAlignment="1">
      <alignment horizontal="left" vertical="center"/>
    </xf>
    <xf numFmtId="0" fontId="14" fillId="4" borderId="24" xfId="16" applyFont="1" applyFill="1" applyBorder="1" applyAlignment="1">
      <alignment horizontal="left" vertical="center"/>
    </xf>
    <xf numFmtId="0" fontId="14" fillId="4" borderId="25" xfId="16" applyFont="1" applyFill="1" applyBorder="1" applyAlignment="1">
      <alignment horizontal="left" vertical="center"/>
    </xf>
    <xf numFmtId="0" fontId="14" fillId="4" borderId="5" xfId="16" applyFont="1" applyFill="1" applyBorder="1" applyAlignment="1">
      <alignment horizontal="left" vertical="center"/>
    </xf>
    <xf numFmtId="0" fontId="14" fillId="4" borderId="0" xfId="16" applyFont="1" applyFill="1" applyAlignment="1">
      <alignment horizontal="left" vertical="center"/>
    </xf>
    <xf numFmtId="0" fontId="14" fillId="4" borderId="6" xfId="16" applyFont="1" applyFill="1" applyBorder="1" applyAlignment="1">
      <alignment horizontal="left" vertical="center"/>
    </xf>
    <xf numFmtId="0" fontId="14" fillId="4" borderId="5" xfId="16" applyFont="1" applyFill="1" applyBorder="1" applyAlignment="1">
      <alignment horizontal="left"/>
    </xf>
    <xf numFmtId="0" fontId="14" fillId="4" borderId="0" xfId="16" applyFont="1" applyFill="1" applyAlignment="1">
      <alignment horizontal="left"/>
    </xf>
    <xf numFmtId="0" fontId="14" fillId="4" borderId="6" xfId="16" applyFont="1" applyFill="1" applyBorder="1" applyAlignment="1">
      <alignment horizontal="left"/>
    </xf>
    <xf numFmtId="0" fontId="23" fillId="4" borderId="9" xfId="16" applyFont="1" applyFill="1" applyBorder="1" applyAlignment="1">
      <alignment horizontal="center" vertical="center" wrapText="1"/>
    </xf>
  </cellXfs>
  <cellStyles count="21">
    <cellStyle name="Moeda 2" xfId="6" xr:uid="{00000000-0005-0000-0000-000000000000}"/>
    <cellStyle name="Moeda 3" xfId="2" xr:uid="{00000000-0005-0000-0000-000001000000}"/>
    <cellStyle name="Moeda 3 2" xfId="15" xr:uid="{00000000-0005-0000-0000-000002000000}"/>
    <cellStyle name="Normal" xfId="0" builtinId="0"/>
    <cellStyle name="Normal 10" xfId="12" xr:uid="{00000000-0005-0000-0000-000004000000}"/>
    <cellStyle name="Normal 2" xfId="4" xr:uid="{00000000-0005-0000-0000-000005000000}"/>
    <cellStyle name="Normal 2 2" xfId="11" xr:uid="{00000000-0005-0000-0000-000006000000}"/>
    <cellStyle name="Normal 2 3" xfId="5" xr:uid="{00000000-0005-0000-0000-000007000000}"/>
    <cellStyle name="Normal 3" xfId="8" xr:uid="{00000000-0005-0000-0000-000008000000}"/>
    <cellStyle name="Normal 3 2" xfId="16" xr:uid="{00000000-0005-0000-0000-000009000000}"/>
    <cellStyle name="Porcentagem 2" xfId="9" xr:uid="{00000000-0005-0000-0000-00000A000000}"/>
    <cellStyle name="Porcentagem 2 2" xfId="14" xr:uid="{00000000-0005-0000-0000-00000B000000}"/>
    <cellStyle name="Vírgula" xfId="7" builtinId="3"/>
    <cellStyle name="Vírgula 2" xfId="3" xr:uid="{00000000-0005-0000-0000-00000D000000}"/>
    <cellStyle name="Vírgula 2 2" xfId="18" xr:uid="{C5E7B5A8-EBC3-4EBB-8680-50CA89BC6619}"/>
    <cellStyle name="Vírgula 2 3" xfId="13" xr:uid="{00000000-0005-0000-0000-00000E000000}"/>
    <cellStyle name="Vírgula 2 3 2" xfId="20" xr:uid="{0A363ED3-93D8-4E0A-A895-32F406FA2C0E}"/>
    <cellStyle name="Vírgula 3" xfId="1" xr:uid="{00000000-0005-0000-0000-00000F000000}"/>
    <cellStyle name="Vírgula 3 2" xfId="17" xr:uid="{392DC4FD-ED26-4FC4-9F9C-7D39E9A45AD0}"/>
    <cellStyle name="Vírgula 4" xfId="10" xr:uid="{00000000-0005-0000-0000-000010000000}"/>
    <cellStyle name="Vírgula 4 2" xfId="19" xr:uid="{42557A0B-C210-4889-BC2C-ED46FE21503C}"/>
  </cellStyles>
  <dxfs count="5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1</xdr:row>
      <xdr:rowOff>59530</xdr:rowOff>
    </xdr:from>
    <xdr:to>
      <xdr:col>3</xdr:col>
      <xdr:colOff>105162</xdr:colOff>
      <xdr:row>2</xdr:row>
      <xdr:rowOff>208030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" y="178593"/>
          <a:ext cx="1545819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1</xdr:row>
      <xdr:rowOff>59530</xdr:rowOff>
    </xdr:from>
    <xdr:to>
      <xdr:col>2</xdr:col>
      <xdr:colOff>1152912</xdr:colOff>
      <xdr:row>2</xdr:row>
      <xdr:rowOff>208030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" y="178593"/>
          <a:ext cx="1545819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1</xdr:row>
      <xdr:rowOff>59530</xdr:rowOff>
    </xdr:from>
    <xdr:to>
      <xdr:col>3</xdr:col>
      <xdr:colOff>105162</xdr:colOff>
      <xdr:row>2</xdr:row>
      <xdr:rowOff>208030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30" y="183355"/>
          <a:ext cx="1541057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1</xdr:row>
      <xdr:rowOff>59530</xdr:rowOff>
    </xdr:from>
    <xdr:to>
      <xdr:col>2</xdr:col>
      <xdr:colOff>557599</xdr:colOff>
      <xdr:row>2</xdr:row>
      <xdr:rowOff>208030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30" y="183355"/>
          <a:ext cx="1545819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1</xdr:row>
      <xdr:rowOff>59530</xdr:rowOff>
    </xdr:from>
    <xdr:to>
      <xdr:col>2</xdr:col>
      <xdr:colOff>1152912</xdr:colOff>
      <xdr:row>2</xdr:row>
      <xdr:rowOff>208030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" y="178593"/>
          <a:ext cx="1545819" cy="7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1</xdr:row>
      <xdr:rowOff>59530</xdr:rowOff>
    </xdr:from>
    <xdr:to>
      <xdr:col>2</xdr:col>
      <xdr:colOff>1152912</xdr:colOff>
      <xdr:row>2</xdr:row>
      <xdr:rowOff>208030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3" y="178593"/>
          <a:ext cx="1545819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iro\c\Meus%20documentos\Obras%20da%20Construtora%20Visor\Or&#231;amentos\Ds32\Meus%20documentos\Outros\Meus%20documentos%20Visor\Prefeituras\Pref%20Mun%20Campo%20Belo\Museu%20Campo%20Belo\Planilha%20Museu%20Revis&#227;o%20Mai-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cretaria%20de%20Obras\AA%20Secretaria%202009\Planilhas%202009\Banco%20de%20Alimentos\Levant%20Gruta%20Rei%20do%20Mato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e3\C\PREFEITURA%20DO%20RIO%20DE%20JANEIRO\VILA%20RICA%20DE%20IRAJA\MEM&#211;RIA%20SMH\Composi&#231;&#245;es-Vila%20Rica\PISO%20DE%20SAIB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omercial\CGOM\ASS\REQUIS~1\2009\014-RI~1\RIOPEQ~1\Rio%20Pequeno_Serpen\MC-R14%20Rev0-Rio%20Pequeno%20(05_200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%202\Users\user\Desktop\Obra%20Juven&#237;lia\dvec\ORG&#195;OS%20EXTERNOS\CODEVASF%20-%20FEDERAL\VARZELANDIA%20-%20SES%202012.02\VARZELANDIA%20-%20FINAL%20COMPLET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ICOS\Diversos\Paraty-%20REV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B%20Jacare\Bacia%20Jacarepagu&#225;%20TRABALHO\Andrade\Mem&#243;ria%20de%20c&#225;lculo%20caixa%20de%20deten&#231;&#227;o%20Rio%20Viegas%20Trecho%2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Sepre_2\DETRAN\Santa%20Luzia\Posto%20Vistoria%20Santa%20Luzi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epp01\servidor\Secretaria%20de%20Obras\Planilhas\Pra&#231;a%20CAT%20e%20IS\Levant%20reforma%20Pra&#231;a%20CAT%20-%20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3\Trab%20(D)%20C03\Documents%20and%20Settings\Owner\My%20Documents\z-note\RO\R_Ostras\EstrCalif\18km\SINAL\Rio%20das%20Ostras\RJ106%20AUXILIAR\Pista%20Auxiliar\Memorial%20descritiv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mg365-my.sharepoint.com/Users/SONY%20VAIO/BDMG/Planilhas/1%20-%20Anexo%20I%20-%20Planilhas%20para%20Aditivo%20BDM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assinfo\projetos\Or&#231;amentos\Santa%20Marta%202004\Urbaniza&#231;&#227;o\santa%20marta%20urbanizacao%20-%20ORCAMENTO%2003.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omercial\DIMENSIONAL\ARQUIVOS%20DE%20TRABALHO\COMPERJ%20OR&#199;AMENTO_REV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cretaria%20de%20Obras\Planilhas\Pra&#231;a%20CAT%20e%20IS\Levant%20revitaliz%20pra&#231;a%20-%20reforma%20Pra&#231;a%20CAT%20-%20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cretaria%20de%20Obras\Planilhas\Pra&#231;a%20CAT%20e%20IS\Levant%20reforma%20Pra&#231;a%20CAT%20-%20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opor02\secretaria%20de%20obras\Secretaria%20de%20Obras\Planilhas\Pra&#231;a%20CAT%20e%20IS\Levant%20reforma%20Pra&#231;a%20CAT%20-%20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MUSEU Rev Jul-00"/>
      <sheetName val="BDI"/>
      <sheetName val="PLMUSEU Rev Mai-00 (Med)"/>
      <sheetName val="QUANTMU"/>
      <sheetName val="PLMUSEU"/>
      <sheetName val="Cálculo"/>
      <sheetName val="PLMUSEU (3)"/>
      <sheetName val="Planilha Apres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ação"/>
      <sheetName val="Estrutura"/>
      <sheetName val="Levant"/>
      <sheetName val="Gruta Rei Mato"/>
      <sheetName val="Cronograma"/>
      <sheetName val="Eletrica"/>
      <sheetName val="Hidros"/>
      <sheetName val="Incendio"/>
      <sheetName val="_file____C__Meus_20documentos_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A POLIESPORTIVA"/>
      <sheetName val="RUA PROJ. B"/>
      <sheetName val="URB. BECO I"/>
      <sheetName val="SCO mai-02"/>
      <sheetName val="Dados Ger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 06-2004"/>
      <sheetName val="SCO0504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ASAXSINAPI_COMPLETO"/>
      <sheetName val="COPASAXSINAPI_ENXUTO"/>
      <sheetName val="SINAPI"/>
      <sheetName val="SERVICOS ESPECIFICOS"/>
      <sheetName val="FINAL AMARELO"/>
      <sheetName val="FINAL"/>
      <sheetName val="AB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"/>
      <sheetName val="Orçamento Real"/>
      <sheetName val="Memór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Resumo do Consolidado"/>
      <sheetName val="Quadro Resumo"/>
      <sheetName val="A - Proj"/>
      <sheetName val="C-Pav"/>
      <sheetName val="D-CX de detenção"/>
      <sheetName val="D-Micro e Macro  Drenagem"/>
      <sheetName val="SCO05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dio_02_andares"/>
      <sheetName val="Cronograma"/>
      <sheetName val="Subtotais das categorias"/>
      <sheetName val="Grafic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ulao"/>
      <sheetName val="Fundação"/>
      <sheetName val="Estrutura"/>
      <sheetName val="Levant"/>
      <sheetName val="Levant (2)"/>
      <sheetName val="IS CAT"/>
      <sheetName val="Pl Gb"/>
      <sheetName val="Revitaliz CAT"/>
      <sheetName val="Cronograma"/>
      <sheetName val="Elet-Banh"/>
      <sheetName val="Hidrosanitário"/>
      <sheetName val="Incendio"/>
      <sheetName val="_file____C__Meus_20documentos_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COLETATO"/>
      <sheetName val="MEMORIAL DESCRITIVO"/>
      <sheetName val="CAUCULO"/>
      <sheetName val="Gráfico"/>
      <sheetName val="Plan1"/>
      <sheetName val="DADOS_COLETATO"/>
      <sheetName val="MEMORIAL_DESCRITIVO"/>
      <sheetName val="12_1"/>
      <sheetName val="SCO0504"/>
      <sheetName val="Resumo_do_Consolidado"/>
      <sheetName val="Predio_02_and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Projeto"/>
      <sheetName val="Capa Licitação"/>
      <sheetName val="Capa Medição"/>
      <sheetName val="Orientações Gerais"/>
      <sheetName val="Check List de Aditivo"/>
      <sheetName val="Capa do Aditivo"/>
      <sheetName val="Planilha Orçamentária"/>
      <sheetName val="Cronograma F.F (Projeto)"/>
      <sheetName val="Cotações"/>
      <sheetName val="Infor. Fornecedores"/>
      <sheetName val="Localização - (Pavimentação)"/>
      <sheetName val="Localização - (Sanenamento)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1.1"/>
      <sheetName val="2.1"/>
      <sheetName val="2.2"/>
      <sheetName val="2.3"/>
      <sheetName val="2.4"/>
      <sheetName val="2.5"/>
      <sheetName val="3.1"/>
      <sheetName val="3.2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5.1"/>
      <sheetName val="5.2"/>
      <sheetName val="5.3"/>
      <sheetName val="6.1"/>
      <sheetName val="6.2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8.12"/>
      <sheetName val="8.13"/>
      <sheetName val="8.14"/>
      <sheetName val="8.15"/>
      <sheetName val="8.16"/>
      <sheetName val="8.17"/>
      <sheetName val="8.18"/>
      <sheetName val="8.19"/>
      <sheetName val="8.20"/>
      <sheetName val="8.21"/>
      <sheetName val="8.22"/>
      <sheetName val="8.23"/>
      <sheetName val="8.24"/>
      <sheetName val="8.25"/>
      <sheetName val="8.26"/>
      <sheetName val="9.1"/>
      <sheetName val="9.2"/>
      <sheetName val="9.3"/>
      <sheetName val="9.4"/>
      <sheetName val="9.5"/>
      <sheetName val="9.6"/>
      <sheetName val="10.1"/>
      <sheetName val="10.2"/>
      <sheetName val="10.3"/>
      <sheetName val="10.4"/>
      <sheetName val="10.5"/>
      <sheetName val="10.6"/>
      <sheetName val="10.7"/>
      <sheetName val="10.8"/>
      <sheetName val="10.9"/>
      <sheetName val="10.10"/>
      <sheetName val="10.11"/>
      <sheetName val="10.12"/>
      <sheetName val="10.13"/>
      <sheetName val="10.14"/>
      <sheetName val="10.15"/>
      <sheetName val="10.16"/>
      <sheetName val="10.17"/>
      <sheetName val="10.18"/>
      <sheetName val="10.19"/>
      <sheetName val="10.20"/>
      <sheetName val="10.21"/>
      <sheetName val="10.22"/>
      <sheetName val="10.23"/>
      <sheetName val="10.24"/>
      <sheetName val="10.25"/>
      <sheetName val="10.26"/>
      <sheetName val="10.27"/>
      <sheetName val="10.28"/>
      <sheetName val="10.29"/>
      <sheetName val="10.30"/>
      <sheetName val="11.1"/>
      <sheetName val="12.1"/>
      <sheetName val="12.2"/>
      <sheetName val="12.3"/>
      <sheetName val="12.4"/>
      <sheetName val="12.5"/>
      <sheetName val="12.6"/>
      <sheetName val="12.7"/>
      <sheetName val="12.8"/>
      <sheetName val="12.9"/>
      <sheetName val="12.10"/>
      <sheetName val="12.11"/>
      <sheetName val="12.12"/>
      <sheetName val="12.13"/>
      <sheetName val="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ADM"/>
      <sheetName val="ATERRO 1"/>
      <sheetName val="ATERRO 2"/>
      <sheetName val="ATERRO 2 DR"/>
      <sheetName val="ATERRO 3"/>
      <sheetName val="ATERRO 3 DR"/>
      <sheetName val="ATERRO 4"/>
      <sheetName val="CAMINHO SERV."/>
      <sheetName val="600 FoFo TERRA"/>
      <sheetName val="600 FoFo ASFALTO"/>
      <sheetName val="300 FoFo TERRA"/>
      <sheetName val="300 FoFo ASFALTO"/>
      <sheetName val="TRV AÉREA 600"/>
      <sheetName val="BLOCOS ANCORAGEM"/>
      <sheetName val="BLOCOS TRAVESSIAS"/>
      <sheetName val="ENVELOP. DE REDE"/>
      <sheetName val="CX DESC. E VENTOSA"/>
      <sheetName val="BUEIRO Ø 1.500 "/>
      <sheetName val="GALERIA CELULAR"/>
      <sheetName val="TRAVESSIA BUEIRO"/>
      <sheetName val="BOOSTER"/>
      <sheetName val="CAPTAÇÃO CIVIL"/>
      <sheetName val="TAU"/>
      <sheetName val="CHAMINÉ"/>
      <sheetName val="ELEV. COMPERJ"/>
      <sheetName val="CX DISTRIBUIÇÃO"/>
      <sheetName val="TANQUE CONTATO"/>
      <sheetName val="SISTEMA RECIRC."/>
      <sheetName val="SISTEMA LODO"/>
      <sheetName val="SISTEMA CLORO"/>
      <sheetName val="MOD. TRATAMENTO"/>
      <sheetName val="URBANIZ.ETA"/>
      <sheetName val="HISTOGRAMA"/>
      <sheetName val="COMPT IND"/>
      <sheetName val="PASSARELLI IND"/>
      <sheetName val="FORNECEDORES"/>
      <sheetName val="CRON. CONS."/>
      <sheetName val="EQUIPMT."/>
      <sheetName val="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tura"/>
      <sheetName val="Levant"/>
      <sheetName val="Fundação"/>
      <sheetName val="Levant CAT"/>
      <sheetName val="Levant (2)"/>
      <sheetName val="Revitaliz CAT"/>
      <sheetName val="Cronograma"/>
      <sheetName val="Elet-Banh"/>
      <sheetName val="Hidrosan Banh"/>
      <sheetName val="Inc Banh"/>
      <sheetName val="Hidrosan CAT"/>
      <sheetName val="Crono P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ulao"/>
      <sheetName val="Fundação"/>
      <sheetName val="Estrutura"/>
      <sheetName val="Levant"/>
      <sheetName val="Levant (2)"/>
      <sheetName val="IS CAT"/>
      <sheetName val="Pl Gb"/>
      <sheetName val="Revitaliz CAT"/>
      <sheetName val="Cronograma"/>
      <sheetName val="Elet-Banh"/>
      <sheetName val="Hidrosanitário"/>
      <sheetName val="Incend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ulao"/>
      <sheetName val="Fundação"/>
      <sheetName val="Estrutura"/>
      <sheetName val="Levant"/>
      <sheetName val="Levant (2)"/>
      <sheetName val="IS CAT"/>
      <sheetName val="Pl Gb"/>
      <sheetName val="Revitaliz CAT"/>
      <sheetName val="Cronograma"/>
      <sheetName val="Elet-Banh"/>
      <sheetName val="Hidrosanitário"/>
      <sheetName val="Incendi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156"/>
  <sheetViews>
    <sheetView showGridLines="0" tabSelected="1" zoomScaleNormal="100" workbookViewId="0">
      <selection activeCell="B30" sqref="B30:Y30"/>
    </sheetView>
  </sheetViews>
  <sheetFormatPr defaultColWidth="0" defaultRowHeight="15" zeroHeight="1" x14ac:dyDescent="0.25"/>
  <cols>
    <col min="1" max="1" width="1.7109375" style="190" customWidth="1"/>
    <col min="2" max="25" width="3.7109375" style="190" customWidth="1"/>
    <col min="26" max="26" width="1.7109375" style="190" customWidth="1"/>
    <col min="27" max="16384" width="3.7109375" style="190" hidden="1"/>
  </cols>
  <sheetData>
    <row r="1" spans="2:25" ht="9.9499999999999993" customHeight="1" x14ac:dyDescent="0.25"/>
    <row r="2" spans="2:25" ht="30" customHeight="1" x14ac:dyDescent="0.25">
      <c r="B2" s="241" t="s">
        <v>0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</row>
    <row r="3" spans="2:25" x14ac:dyDescent="0.25"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</row>
    <row r="4" spans="2:25" x14ac:dyDescent="0.25">
      <c r="B4" s="237" t="s">
        <v>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</row>
    <row r="5" spans="2:25" x14ac:dyDescent="0.25">
      <c r="B5" s="237" t="s">
        <v>2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</row>
    <row r="6" spans="2:25" ht="15" customHeight="1" x14ac:dyDescent="0.25">
      <c r="B6" s="237" t="s">
        <v>3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</row>
    <row r="7" spans="2:25" ht="30" customHeight="1" x14ac:dyDescent="0.25">
      <c r="B7" s="237" t="s">
        <v>4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</row>
    <row r="8" spans="2:25" x14ac:dyDescent="0.25"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</row>
    <row r="9" spans="2:25" ht="15.75" x14ac:dyDescent="0.25">
      <c r="B9" s="239" t="s">
        <v>5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</row>
    <row r="10" spans="2:25" x14ac:dyDescent="0.25"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</row>
    <row r="11" spans="2:25" ht="30" customHeight="1" x14ac:dyDescent="0.25">
      <c r="B11" s="238" t="s">
        <v>6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</row>
    <row r="12" spans="2:25" ht="15" customHeight="1" x14ac:dyDescent="0.25">
      <c r="B12" s="238" t="s">
        <v>7</v>
      </c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</row>
    <row r="13" spans="2:25" x14ac:dyDescent="0.25"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</row>
    <row r="14" spans="2:25" ht="15.75" x14ac:dyDescent="0.25">
      <c r="B14" s="239" t="s">
        <v>8</v>
      </c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</row>
    <row r="15" spans="2:25" x14ac:dyDescent="0.25"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</row>
    <row r="16" spans="2:25" ht="120" customHeight="1" x14ac:dyDescent="0.25">
      <c r="B16" s="238" t="s">
        <v>9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</row>
    <row r="17" spans="2:25" x14ac:dyDescent="0.25"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</row>
    <row r="18" spans="2:25" ht="15.75" x14ac:dyDescent="0.25">
      <c r="B18" s="239" t="s">
        <v>10</v>
      </c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</row>
    <row r="19" spans="2:25" x14ac:dyDescent="0.25"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</row>
    <row r="20" spans="2:25" ht="15" customHeight="1" x14ac:dyDescent="0.25">
      <c r="B20" s="238" t="s">
        <v>11</v>
      </c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</row>
    <row r="21" spans="2:25" ht="15" customHeight="1" x14ac:dyDescent="0.25">
      <c r="B21" s="238" t="s">
        <v>12</v>
      </c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</row>
    <row r="22" spans="2:25" ht="15" customHeight="1" x14ac:dyDescent="0.25">
      <c r="B22" s="238" t="s">
        <v>13</v>
      </c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</row>
    <row r="23" spans="2:25" ht="15" customHeight="1" x14ac:dyDescent="0.25">
      <c r="B23" s="238" t="s">
        <v>14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</row>
    <row r="24" spans="2:25" ht="30" customHeight="1" x14ac:dyDescent="0.25">
      <c r="B24" s="238" t="s">
        <v>15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</row>
    <row r="25" spans="2:25" ht="30" customHeight="1" x14ac:dyDescent="0.25">
      <c r="B25" s="238" t="s">
        <v>16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</row>
    <row r="26" spans="2:25" ht="30" customHeight="1" x14ac:dyDescent="0.25">
      <c r="B26" s="238" t="s">
        <v>17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</row>
    <row r="27" spans="2:25" ht="15" customHeight="1" x14ac:dyDescent="0.25">
      <c r="B27" s="238" t="s">
        <v>18</v>
      </c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</row>
    <row r="28" spans="2:25" ht="15" customHeight="1" x14ac:dyDescent="0.25">
      <c r="B28" s="238" t="s">
        <v>19</v>
      </c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</row>
    <row r="29" spans="2:25" ht="15" customHeight="1" x14ac:dyDescent="0.25">
      <c r="B29" s="238" t="s">
        <v>20</v>
      </c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</row>
    <row r="30" spans="2:25" ht="30" customHeight="1" x14ac:dyDescent="0.25">
      <c r="B30" s="238" t="s">
        <v>1061</v>
      </c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</row>
    <row r="31" spans="2:25" ht="15" customHeight="1" x14ac:dyDescent="0.25">
      <c r="B31" s="238" t="s">
        <v>21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</row>
    <row r="32" spans="2:25" ht="15" customHeight="1" x14ac:dyDescent="0.25">
      <c r="B32" s="238" t="s">
        <v>22</v>
      </c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</row>
    <row r="33" spans="2:25" ht="15" customHeight="1" x14ac:dyDescent="0.25">
      <c r="B33" s="238" t="s">
        <v>23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</row>
    <row r="34" spans="2:25" ht="30" customHeight="1" x14ac:dyDescent="0.25">
      <c r="B34" s="238" t="s">
        <v>24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</row>
    <row r="35" spans="2:25" ht="30" customHeight="1" x14ac:dyDescent="0.25">
      <c r="B35" s="238" t="s">
        <v>25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</row>
    <row r="36" spans="2:25" ht="15" customHeight="1" x14ac:dyDescent="0.25">
      <c r="B36" s="238" t="s">
        <v>26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</row>
    <row r="37" spans="2:25" ht="15" customHeight="1" x14ac:dyDescent="0.25"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</row>
    <row r="38" spans="2:25" ht="15" customHeight="1" x14ac:dyDescent="0.25">
      <c r="B38" s="239" t="s">
        <v>27</v>
      </c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</row>
    <row r="39" spans="2:25" x14ac:dyDescent="0.25"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</row>
    <row r="40" spans="2:25" x14ac:dyDescent="0.25">
      <c r="B40" s="238" t="s">
        <v>28</v>
      </c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</row>
    <row r="41" spans="2:25" ht="15" customHeight="1" x14ac:dyDescent="0.25">
      <c r="B41" s="238" t="s">
        <v>29</v>
      </c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</row>
    <row r="42" spans="2:25" ht="15" customHeight="1" x14ac:dyDescent="0.25">
      <c r="B42" s="238" t="s">
        <v>30</v>
      </c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</row>
    <row r="43" spans="2:25" ht="15" customHeight="1" x14ac:dyDescent="0.25">
      <c r="B43" s="238" t="s">
        <v>31</v>
      </c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</row>
    <row r="44" spans="2:25" ht="30" customHeight="1" x14ac:dyDescent="0.25">
      <c r="B44" s="238" t="s">
        <v>32</v>
      </c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</row>
    <row r="45" spans="2:25" ht="30" customHeight="1" x14ac:dyDescent="0.25">
      <c r="B45" s="238" t="s">
        <v>33</v>
      </c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</row>
    <row r="46" spans="2:25" ht="15" customHeight="1" x14ac:dyDescent="0.25">
      <c r="B46" s="238" t="s">
        <v>34</v>
      </c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</row>
    <row r="47" spans="2:25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</row>
    <row r="48" spans="2:25" ht="15.75" x14ac:dyDescent="0.25">
      <c r="B48" s="239" t="s">
        <v>35</v>
      </c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</row>
    <row r="49" spans="2:25" x14ac:dyDescent="0.25"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</row>
    <row r="50" spans="2:25" ht="15" customHeight="1" x14ac:dyDescent="0.25">
      <c r="B50" s="238" t="s">
        <v>36</v>
      </c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</row>
    <row r="51" spans="2:25" ht="30" customHeight="1" x14ac:dyDescent="0.25">
      <c r="B51" s="238" t="s">
        <v>37</v>
      </c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</row>
    <row r="52" spans="2:25" ht="15" customHeight="1" x14ac:dyDescent="0.25">
      <c r="B52" s="238" t="s">
        <v>38</v>
      </c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</row>
    <row r="53" spans="2:25" ht="15" customHeight="1" x14ac:dyDescent="0.25">
      <c r="B53" s="238" t="s">
        <v>39</v>
      </c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</row>
    <row r="54" spans="2:25" ht="15" customHeight="1" x14ac:dyDescent="0.25">
      <c r="B54" s="238" t="s">
        <v>40</v>
      </c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</row>
    <row r="55" spans="2:25" ht="30" customHeight="1" x14ac:dyDescent="0.25">
      <c r="B55" s="238" t="s">
        <v>41</v>
      </c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</row>
    <row r="56" spans="2:25" ht="30" customHeight="1" x14ac:dyDescent="0.25">
      <c r="B56" s="238" t="s">
        <v>42</v>
      </c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</row>
    <row r="57" spans="2:25" ht="15" customHeight="1" x14ac:dyDescent="0.25">
      <c r="B57" s="238" t="s">
        <v>43</v>
      </c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</row>
    <row r="58" spans="2:25" x14ac:dyDescent="0.25"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</row>
    <row r="59" spans="2:25" ht="15.75" customHeight="1" x14ac:dyDescent="0.25">
      <c r="B59" s="239" t="s">
        <v>44</v>
      </c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</row>
    <row r="60" spans="2:25" x14ac:dyDescent="0.25"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</row>
    <row r="61" spans="2:25" ht="15" customHeight="1" x14ac:dyDescent="0.25">
      <c r="B61" s="238" t="s">
        <v>45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</row>
    <row r="62" spans="2:25" ht="30" customHeight="1" x14ac:dyDescent="0.25">
      <c r="B62" s="238" t="s">
        <v>46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</row>
    <row r="63" spans="2:25" ht="15" customHeight="1" x14ac:dyDescent="0.25">
      <c r="B63" s="238" t="s">
        <v>47</v>
      </c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</row>
    <row r="64" spans="2:25" ht="15" customHeight="1" x14ac:dyDescent="0.25">
      <c r="B64" s="238" t="s">
        <v>48</v>
      </c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</row>
    <row r="65" spans="2:25" ht="15" customHeight="1" x14ac:dyDescent="0.25">
      <c r="B65" s="238" t="s">
        <v>49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</row>
    <row r="66" spans="2:25" ht="30" customHeight="1" x14ac:dyDescent="0.25">
      <c r="B66" s="238" t="s">
        <v>50</v>
      </c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</row>
    <row r="67" spans="2:25" ht="15" customHeight="1" x14ac:dyDescent="0.25">
      <c r="B67" s="238" t="s">
        <v>51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</row>
    <row r="68" spans="2:25" x14ac:dyDescent="0.25"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</row>
    <row r="69" spans="2:25" ht="15.75" hidden="1" customHeight="1" x14ac:dyDescent="0.25">
      <c r="B69" s="239" t="s">
        <v>52</v>
      </c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</row>
    <row r="70" spans="2:25" hidden="1" x14ac:dyDescent="0.25"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</row>
    <row r="71" spans="2:25" ht="30" hidden="1" customHeight="1" x14ac:dyDescent="0.25">
      <c r="B71" s="238" t="s">
        <v>53</v>
      </c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</row>
    <row r="72" spans="2:25" ht="15" hidden="1" customHeight="1" x14ac:dyDescent="0.25">
      <c r="B72" s="238" t="s">
        <v>54</v>
      </c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</row>
    <row r="73" spans="2:25" ht="15" hidden="1" customHeight="1" x14ac:dyDescent="0.25">
      <c r="B73" s="238" t="s">
        <v>55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</row>
    <row r="74" spans="2:25" ht="15" hidden="1" customHeight="1" x14ac:dyDescent="0.25">
      <c r="B74" s="238" t="s">
        <v>56</v>
      </c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</row>
    <row r="75" spans="2:25" ht="30" hidden="1" customHeight="1" x14ac:dyDescent="0.25">
      <c r="B75" s="238" t="s">
        <v>57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</row>
    <row r="76" spans="2:25" ht="15" hidden="1" customHeight="1" x14ac:dyDescent="0.25">
      <c r="B76" s="238" t="s">
        <v>58</v>
      </c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</row>
    <row r="77" spans="2:25" hidden="1" x14ac:dyDescent="0.25"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</row>
    <row r="78" spans="2:25" ht="15.75" hidden="1" customHeight="1" x14ac:dyDescent="0.25">
      <c r="B78" s="239" t="s">
        <v>59</v>
      </c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</row>
    <row r="79" spans="2:25" hidden="1" x14ac:dyDescent="0.25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</row>
    <row r="80" spans="2:25" ht="30" hidden="1" customHeight="1" x14ac:dyDescent="0.25">
      <c r="B80" s="238" t="s">
        <v>60</v>
      </c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</row>
    <row r="81" spans="2:25" ht="15" hidden="1" customHeight="1" x14ac:dyDescent="0.25">
      <c r="B81" s="238" t="s">
        <v>61</v>
      </c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</row>
    <row r="82" spans="2:25" ht="15" hidden="1" customHeight="1" x14ac:dyDescent="0.25">
      <c r="B82" s="238" t="s">
        <v>62</v>
      </c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</row>
    <row r="83" spans="2:25" ht="15" hidden="1" customHeight="1" x14ac:dyDescent="0.25">
      <c r="B83" s="238" t="s">
        <v>63</v>
      </c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</row>
    <row r="84" spans="2:25" ht="30" hidden="1" customHeight="1" x14ac:dyDescent="0.25">
      <c r="B84" s="238" t="s">
        <v>64</v>
      </c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</row>
    <row r="85" spans="2:25" ht="15" hidden="1" customHeight="1" x14ac:dyDescent="0.25">
      <c r="B85" s="238" t="s">
        <v>65</v>
      </c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</row>
    <row r="86" spans="2:25" hidden="1" x14ac:dyDescent="0.25"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</row>
    <row r="87" spans="2:25" ht="15" hidden="1" customHeight="1" x14ac:dyDescent="0.25"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</row>
    <row r="88" spans="2:25" ht="15" hidden="1" customHeight="1" x14ac:dyDescent="0.25"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</row>
    <row r="89" spans="2:25" ht="15" hidden="1" customHeight="1" x14ac:dyDescent="0.25"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</row>
    <row r="90" spans="2:25" ht="15" hidden="1" customHeight="1" x14ac:dyDescent="0.25"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</row>
    <row r="91" spans="2:25" ht="15" hidden="1" customHeight="1" x14ac:dyDescent="0.25"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</row>
    <row r="92" spans="2:25" ht="15" hidden="1" customHeight="1" x14ac:dyDescent="0.25"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</row>
    <row r="93" spans="2:25" ht="15" hidden="1" customHeight="1" x14ac:dyDescent="0.25"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</row>
    <row r="94" spans="2:25" ht="15" hidden="1" customHeight="1" x14ac:dyDescent="0.25"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</row>
    <row r="95" spans="2:25" ht="15" hidden="1" customHeight="1" x14ac:dyDescent="0.25"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</row>
    <row r="96" spans="2:25" ht="15" hidden="1" customHeight="1" x14ac:dyDescent="0.25"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</row>
    <row r="97" spans="2:25" ht="15" hidden="1" customHeight="1" x14ac:dyDescent="0.25"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</row>
    <row r="98" spans="2:25" ht="15" hidden="1" customHeight="1" x14ac:dyDescent="0.25"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</row>
    <row r="99" spans="2:25" ht="15" hidden="1" customHeight="1" x14ac:dyDescent="0.25"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</row>
    <row r="100" spans="2:25" ht="15" hidden="1" customHeight="1" x14ac:dyDescent="0.25"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</row>
    <row r="101" spans="2:25" ht="15" hidden="1" customHeight="1" x14ac:dyDescent="0.25"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</row>
    <row r="102" spans="2:25" ht="15" hidden="1" customHeight="1" x14ac:dyDescent="0.25"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</row>
    <row r="103" spans="2:25" ht="15" hidden="1" customHeight="1" x14ac:dyDescent="0.25"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</row>
    <row r="104" spans="2:25" ht="15" hidden="1" customHeight="1" x14ac:dyDescent="0.25"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</row>
    <row r="105" spans="2:25" ht="15" hidden="1" customHeight="1" x14ac:dyDescent="0.25"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</row>
    <row r="106" spans="2:25" ht="15" hidden="1" customHeight="1" x14ac:dyDescent="0.25"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</row>
    <row r="107" spans="2:25" ht="15" hidden="1" customHeight="1" x14ac:dyDescent="0.25"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</row>
    <row r="108" spans="2:25" ht="15" hidden="1" customHeight="1" x14ac:dyDescent="0.25"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</row>
    <row r="109" spans="2:25" ht="15" hidden="1" customHeight="1" x14ac:dyDescent="0.25"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</row>
    <row r="110" spans="2:25" ht="15" hidden="1" customHeight="1" x14ac:dyDescent="0.25"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</row>
    <row r="111" spans="2:25" ht="15" hidden="1" customHeight="1" x14ac:dyDescent="0.25"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</row>
    <row r="112" spans="2:25" ht="15" hidden="1" customHeight="1" x14ac:dyDescent="0.25"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</row>
    <row r="113" spans="2:25" ht="15" hidden="1" customHeight="1" x14ac:dyDescent="0.25"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</row>
    <row r="114" spans="2:25" ht="15" hidden="1" customHeight="1" x14ac:dyDescent="0.25"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</row>
    <row r="115" spans="2:25" ht="15" hidden="1" customHeight="1" x14ac:dyDescent="0.25">
      <c r="B115" s="238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</row>
    <row r="116" spans="2:25" ht="15" hidden="1" customHeight="1" x14ac:dyDescent="0.25"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</row>
    <row r="117" spans="2:25" ht="15" hidden="1" customHeight="1" x14ac:dyDescent="0.25"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</row>
    <row r="118" spans="2:25" ht="15" hidden="1" customHeight="1" x14ac:dyDescent="0.25"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</row>
    <row r="119" spans="2:25" ht="15" hidden="1" customHeight="1" x14ac:dyDescent="0.25"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</row>
    <row r="120" spans="2:25" ht="15" hidden="1" customHeight="1" x14ac:dyDescent="0.25">
      <c r="B120" s="238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</row>
    <row r="121" spans="2:25" ht="15" hidden="1" customHeight="1" x14ac:dyDescent="0.25">
      <c r="B121" s="238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</row>
    <row r="122" spans="2:25" ht="15" hidden="1" customHeight="1" x14ac:dyDescent="0.25">
      <c r="B122" s="238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</row>
    <row r="123" spans="2:25" ht="15" hidden="1" customHeight="1" x14ac:dyDescent="0.25"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</row>
    <row r="124" spans="2:25" ht="15" hidden="1" customHeight="1" x14ac:dyDescent="0.25">
      <c r="B124" s="238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</row>
    <row r="125" spans="2:25" ht="15" hidden="1" customHeight="1" x14ac:dyDescent="0.25">
      <c r="B125" s="238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</row>
    <row r="126" spans="2:25" ht="15" hidden="1" customHeight="1" x14ac:dyDescent="0.25">
      <c r="B126" s="238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</row>
    <row r="127" spans="2:25" ht="15" hidden="1" customHeight="1" x14ac:dyDescent="0.25">
      <c r="B127" s="238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</row>
    <row r="128" spans="2:25" ht="15" hidden="1" customHeight="1" x14ac:dyDescent="0.25">
      <c r="B128" s="238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</row>
    <row r="129" spans="2:25" ht="15" hidden="1" customHeight="1" x14ac:dyDescent="0.25">
      <c r="B129" s="238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</row>
    <row r="130" spans="2:25" ht="15" hidden="1" customHeight="1" x14ac:dyDescent="0.25">
      <c r="B130" s="238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</row>
    <row r="131" spans="2:25" ht="15" hidden="1" customHeight="1" x14ac:dyDescent="0.25">
      <c r="B131" s="238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</row>
    <row r="132" spans="2:25" ht="15" hidden="1" customHeight="1" x14ac:dyDescent="0.25">
      <c r="B132" s="238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</row>
    <row r="133" spans="2:25" ht="15" hidden="1" customHeight="1" x14ac:dyDescent="0.25">
      <c r="B133" s="238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</row>
    <row r="134" spans="2:25" ht="15" hidden="1" customHeight="1" x14ac:dyDescent="0.25">
      <c r="B134" s="238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</row>
    <row r="135" spans="2:25" ht="15" hidden="1" customHeight="1" x14ac:dyDescent="0.25"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</row>
    <row r="136" spans="2:25" ht="15" hidden="1" customHeight="1" x14ac:dyDescent="0.25">
      <c r="B136" s="238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</row>
    <row r="137" spans="2:25" ht="15" hidden="1" customHeight="1" x14ac:dyDescent="0.25">
      <c r="B137" s="238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</row>
    <row r="138" spans="2:25" ht="15" hidden="1" customHeight="1" x14ac:dyDescent="0.25">
      <c r="B138" s="238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</row>
    <row r="139" spans="2:25" ht="15" hidden="1" customHeight="1" x14ac:dyDescent="0.25">
      <c r="B139" s="238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</row>
    <row r="140" spans="2:25" ht="15" hidden="1" customHeight="1" x14ac:dyDescent="0.25">
      <c r="B140" s="238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</row>
    <row r="141" spans="2:25" ht="15" hidden="1" customHeight="1" x14ac:dyDescent="0.25">
      <c r="B141" s="238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</row>
    <row r="142" spans="2:25" ht="15" hidden="1" customHeight="1" x14ac:dyDescent="0.25">
      <c r="B142" s="238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</row>
    <row r="143" spans="2:25" ht="15" hidden="1" customHeight="1" x14ac:dyDescent="0.25">
      <c r="B143" s="238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</row>
    <row r="144" spans="2:25" ht="15" hidden="1" customHeight="1" x14ac:dyDescent="0.25">
      <c r="B144" s="238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</row>
    <row r="145" spans="2:25" ht="15" hidden="1" customHeight="1" x14ac:dyDescent="0.25">
      <c r="B145" s="238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</row>
    <row r="146" spans="2:25" ht="15" hidden="1" customHeight="1" x14ac:dyDescent="0.25"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</row>
    <row r="147" spans="2:25" ht="15" hidden="1" customHeight="1" x14ac:dyDescent="0.25">
      <c r="B147" s="238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</row>
    <row r="148" spans="2:25" ht="15" hidden="1" customHeight="1" x14ac:dyDescent="0.25">
      <c r="B148" s="238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</row>
    <row r="149" spans="2:25" ht="15" hidden="1" customHeight="1" x14ac:dyDescent="0.25">
      <c r="B149" s="238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</row>
    <row r="150" spans="2:25" ht="15" hidden="1" customHeight="1" x14ac:dyDescent="0.25">
      <c r="B150" s="238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</row>
    <row r="151" spans="2:25" ht="15" hidden="1" customHeight="1" x14ac:dyDescent="0.25">
      <c r="B151" s="238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</row>
    <row r="152" spans="2:25" ht="15" hidden="1" customHeight="1" x14ac:dyDescent="0.25">
      <c r="B152" s="238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</row>
    <row r="153" spans="2:25" ht="15" hidden="1" customHeight="1" x14ac:dyDescent="0.25">
      <c r="B153" s="238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</row>
    <row r="154" spans="2:25" ht="15" hidden="1" customHeight="1" x14ac:dyDescent="0.25">
      <c r="B154" s="238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</row>
    <row r="155" spans="2:25" ht="15" hidden="1" customHeight="1" x14ac:dyDescent="0.25">
      <c r="B155" s="238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</row>
    <row r="156" spans="2:25" ht="15" hidden="1" customHeight="1" x14ac:dyDescent="0.25">
      <c r="B156" s="238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</row>
  </sheetData>
  <sheetProtection algorithmName="SHA-512" hashValue="SqM7ac+x0pTfQ0EG7lncGKTy1gLRP4h73KFr1c5IYc/GA0zh/jBhao7OvCd5SsX1iQEn/oYhjBC20VclsxqEMA==" saltValue="k1QUs+lIVHAVngS/40N46g==" spinCount="100000" sheet="1" selectLockedCells="1" selectUnlockedCells="1"/>
  <mergeCells count="155">
    <mergeCell ref="B154:Y154"/>
    <mergeCell ref="B155:Y155"/>
    <mergeCell ref="B156:Y156"/>
    <mergeCell ref="B30:Y30"/>
    <mergeCell ref="B31:Y31"/>
    <mergeCell ref="B33:Y33"/>
    <mergeCell ref="B34:Y34"/>
    <mergeCell ref="B35:Y35"/>
    <mergeCell ref="B148:Y148"/>
    <mergeCell ref="B149:Y149"/>
    <mergeCell ref="B150:Y150"/>
    <mergeCell ref="B151:Y151"/>
    <mergeCell ref="B152:Y152"/>
    <mergeCell ref="B153:Y153"/>
    <mergeCell ref="B142:Y142"/>
    <mergeCell ref="B143:Y143"/>
    <mergeCell ref="B144:Y144"/>
    <mergeCell ref="B145:Y145"/>
    <mergeCell ref="B146:Y146"/>
    <mergeCell ref="B147:Y147"/>
    <mergeCell ref="B136:Y136"/>
    <mergeCell ref="B137:Y137"/>
    <mergeCell ref="B138:Y138"/>
    <mergeCell ref="B139:Y139"/>
    <mergeCell ref="B140:Y140"/>
    <mergeCell ref="B141:Y141"/>
    <mergeCell ref="B130:Y130"/>
    <mergeCell ref="B131:Y131"/>
    <mergeCell ref="B132:Y132"/>
    <mergeCell ref="B133:Y133"/>
    <mergeCell ref="B134:Y134"/>
    <mergeCell ref="B135:Y135"/>
    <mergeCell ref="B124:Y124"/>
    <mergeCell ref="B125:Y125"/>
    <mergeCell ref="B126:Y126"/>
    <mergeCell ref="B127:Y127"/>
    <mergeCell ref="B128:Y128"/>
    <mergeCell ref="B129:Y129"/>
    <mergeCell ref="B118:Y118"/>
    <mergeCell ref="B119:Y119"/>
    <mergeCell ref="B120:Y120"/>
    <mergeCell ref="B121:Y121"/>
    <mergeCell ref="B122:Y122"/>
    <mergeCell ref="B123:Y123"/>
    <mergeCell ref="B112:Y112"/>
    <mergeCell ref="B113:Y113"/>
    <mergeCell ref="B114:Y114"/>
    <mergeCell ref="B115:Y115"/>
    <mergeCell ref="B116:Y116"/>
    <mergeCell ref="B117:Y117"/>
    <mergeCell ref="B106:Y106"/>
    <mergeCell ref="B107:Y107"/>
    <mergeCell ref="B108:Y108"/>
    <mergeCell ref="B109:Y109"/>
    <mergeCell ref="B110:Y110"/>
    <mergeCell ref="B111:Y111"/>
    <mergeCell ref="B100:Y100"/>
    <mergeCell ref="B101:Y101"/>
    <mergeCell ref="B102:Y102"/>
    <mergeCell ref="B103:Y103"/>
    <mergeCell ref="B104:Y104"/>
    <mergeCell ref="B105:Y105"/>
    <mergeCell ref="B94:Y94"/>
    <mergeCell ref="B95:Y95"/>
    <mergeCell ref="B96:Y96"/>
    <mergeCell ref="B97:Y97"/>
    <mergeCell ref="B98:Y98"/>
    <mergeCell ref="B99:Y99"/>
    <mergeCell ref="B88:Y88"/>
    <mergeCell ref="B89:Y89"/>
    <mergeCell ref="B90:Y90"/>
    <mergeCell ref="B91:Y91"/>
    <mergeCell ref="B92:Y92"/>
    <mergeCell ref="B93:Y93"/>
    <mergeCell ref="B82:Y82"/>
    <mergeCell ref="B83:Y83"/>
    <mergeCell ref="B84:Y84"/>
    <mergeCell ref="B85:Y85"/>
    <mergeCell ref="B86:Y86"/>
    <mergeCell ref="B87:Y87"/>
    <mergeCell ref="B76:Y76"/>
    <mergeCell ref="B77:Y77"/>
    <mergeCell ref="B78:Y78"/>
    <mergeCell ref="B79:Y79"/>
    <mergeCell ref="B80:Y80"/>
    <mergeCell ref="B81:Y81"/>
    <mergeCell ref="B70:Y70"/>
    <mergeCell ref="B71:Y71"/>
    <mergeCell ref="B72:Y72"/>
    <mergeCell ref="B73:Y73"/>
    <mergeCell ref="B74:Y74"/>
    <mergeCell ref="B75:Y75"/>
    <mergeCell ref="B64:Y64"/>
    <mergeCell ref="B65:Y65"/>
    <mergeCell ref="B66:Y66"/>
    <mergeCell ref="B67:Y67"/>
    <mergeCell ref="B68:Y68"/>
    <mergeCell ref="B69:Y69"/>
    <mergeCell ref="B58:Y58"/>
    <mergeCell ref="B59:Y59"/>
    <mergeCell ref="B60:Y60"/>
    <mergeCell ref="B61:Y61"/>
    <mergeCell ref="B62:Y62"/>
    <mergeCell ref="B63:Y63"/>
    <mergeCell ref="B52:Y52"/>
    <mergeCell ref="B53:Y53"/>
    <mergeCell ref="B54:Y54"/>
    <mergeCell ref="B55:Y55"/>
    <mergeCell ref="B56:Y56"/>
    <mergeCell ref="B57:Y57"/>
    <mergeCell ref="B46:Y46"/>
    <mergeCell ref="B47:Y47"/>
    <mergeCell ref="B48:Y48"/>
    <mergeCell ref="B49:Y49"/>
    <mergeCell ref="B50:Y50"/>
    <mergeCell ref="B51:Y51"/>
    <mergeCell ref="B41:Y41"/>
    <mergeCell ref="B42:Y42"/>
    <mergeCell ref="B43:Y43"/>
    <mergeCell ref="B44:Y44"/>
    <mergeCell ref="B45:Y45"/>
    <mergeCell ref="B36:Y36"/>
    <mergeCell ref="B37:Y37"/>
    <mergeCell ref="B38:Y38"/>
    <mergeCell ref="B40:Y40"/>
    <mergeCell ref="B32:Y32"/>
    <mergeCell ref="B39:Y39"/>
    <mergeCell ref="B22:Y22"/>
    <mergeCell ref="B23:Y23"/>
    <mergeCell ref="B24:Y24"/>
    <mergeCell ref="B27:Y27"/>
    <mergeCell ref="B28:Y28"/>
    <mergeCell ref="B25:Y25"/>
    <mergeCell ref="B26:Y26"/>
    <mergeCell ref="B14:Y14"/>
    <mergeCell ref="B15:Y15"/>
    <mergeCell ref="B16:Y16"/>
    <mergeCell ref="B18:Y18"/>
    <mergeCell ref="B20:Y20"/>
    <mergeCell ref="B19:Y19"/>
    <mergeCell ref="B17:Y17"/>
    <mergeCell ref="B21:Y21"/>
    <mergeCell ref="B29:Y29"/>
    <mergeCell ref="B7:Y7"/>
    <mergeCell ref="B8:Y8"/>
    <mergeCell ref="B9:Y9"/>
    <mergeCell ref="B11:Y11"/>
    <mergeCell ref="B12:Y12"/>
    <mergeCell ref="B13:Y13"/>
    <mergeCell ref="B2:Y2"/>
    <mergeCell ref="B3:Y3"/>
    <mergeCell ref="B4:Y4"/>
    <mergeCell ref="B5:Y5"/>
    <mergeCell ref="B6:Y6"/>
    <mergeCell ref="B10:Y1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headerFooter scaleWithDoc="0">
    <oddFooter>&amp;C_x000D_&amp;1#&amp;"Aptos"&amp;10&amp;K000000 INFORMAÇÃO CONTROLADA&amp;RPágina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Z55"/>
  <sheetViews>
    <sheetView showGridLines="0" showRuler="0" zoomScale="80" zoomScaleNormal="80" zoomScalePageLayoutView="60" workbookViewId="0">
      <selection activeCell="L27" sqref="L27:X28"/>
    </sheetView>
  </sheetViews>
  <sheetFormatPr defaultColWidth="0" defaultRowHeight="15" zeroHeight="1" x14ac:dyDescent="0.25"/>
  <cols>
    <col min="1" max="1" width="1.7109375" customWidth="1"/>
    <col min="2" max="25" width="3.7109375" customWidth="1"/>
    <col min="26" max="26" width="1.7109375" customWidth="1"/>
    <col min="27" max="16384" width="9.140625" hidden="1"/>
  </cols>
  <sheetData>
    <row r="1" spans="2:25" ht="9.9499999999999993" customHeight="1" thickBot="1" x14ac:dyDescent="0.3"/>
    <row r="2" spans="2:25" x14ac:dyDescent="0.25">
      <c r="B2" s="225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7"/>
    </row>
    <row r="3" spans="2:25" ht="15" customHeight="1" x14ac:dyDescent="0.25">
      <c r="B3" s="228"/>
      <c r="C3" s="249" t="s">
        <v>66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29"/>
    </row>
    <row r="4" spans="2:25" ht="15" customHeight="1" x14ac:dyDescent="0.25">
      <c r="B4" s="22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29"/>
    </row>
    <row r="5" spans="2:25" ht="15" customHeight="1" x14ac:dyDescent="0.25">
      <c r="B5" s="228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29"/>
    </row>
    <row r="6" spans="2:25" ht="15" customHeight="1" x14ac:dyDescent="0.25">
      <c r="B6" s="228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29"/>
    </row>
    <row r="7" spans="2:25" ht="15" customHeight="1" x14ac:dyDescent="0.25">
      <c r="B7" s="228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29"/>
    </row>
    <row r="8" spans="2:25" ht="15" customHeight="1" x14ac:dyDescent="0.25">
      <c r="B8" s="228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29"/>
    </row>
    <row r="9" spans="2:25" ht="15" customHeight="1" x14ac:dyDescent="0.25">
      <c r="B9" s="228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29"/>
    </row>
    <row r="10" spans="2:25" ht="15" customHeight="1" x14ac:dyDescent="0.25">
      <c r="B10" s="228"/>
      <c r="C10" s="246" t="s">
        <v>1051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29"/>
    </row>
    <row r="11" spans="2:25" ht="15" customHeight="1" x14ac:dyDescent="0.25">
      <c r="B11" s="228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29"/>
    </row>
    <row r="12" spans="2:25" ht="14.45" customHeight="1" x14ac:dyDescent="0.25">
      <c r="B12" s="228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29"/>
    </row>
    <row r="13" spans="2:25" ht="15" customHeight="1" x14ac:dyDescent="0.25">
      <c r="B13" s="228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29"/>
    </row>
    <row r="14" spans="2:25" ht="15" customHeight="1" x14ac:dyDescent="0.25">
      <c r="B14" s="228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29"/>
    </row>
    <row r="15" spans="2:25" ht="15" customHeight="1" x14ac:dyDescent="0.25">
      <c r="B15" s="228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29"/>
    </row>
    <row r="16" spans="2:25" ht="15" customHeight="1" x14ac:dyDescent="0.25">
      <c r="B16" s="228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29"/>
    </row>
    <row r="17" spans="2:25" ht="15" customHeight="1" x14ac:dyDescent="0.25">
      <c r="B17" s="228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29"/>
    </row>
    <row r="18" spans="2:25" ht="15" customHeight="1" x14ac:dyDescent="0.25">
      <c r="B18" s="228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29"/>
    </row>
    <row r="19" spans="2:25" ht="15" customHeight="1" x14ac:dyDescent="0.25">
      <c r="B19" s="228"/>
      <c r="C19" s="247" t="s">
        <v>67</v>
      </c>
      <c r="D19" s="247"/>
      <c r="E19" s="247"/>
      <c r="F19" s="247"/>
      <c r="G19" s="247"/>
      <c r="H19" s="247"/>
      <c r="I19" s="247"/>
      <c r="J19" s="247"/>
      <c r="K19" s="247"/>
      <c r="L19" s="253" t="s">
        <v>1057</v>
      </c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29"/>
    </row>
    <row r="20" spans="2:25" ht="15" customHeight="1" x14ac:dyDescent="0.25">
      <c r="B20" s="228"/>
      <c r="C20" s="247"/>
      <c r="D20" s="247"/>
      <c r="E20" s="247"/>
      <c r="F20" s="247"/>
      <c r="G20" s="247"/>
      <c r="H20" s="247"/>
      <c r="I20" s="247"/>
      <c r="J20" s="247"/>
      <c r="K20" s="247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29"/>
    </row>
    <row r="21" spans="2:25" ht="15" customHeight="1" x14ac:dyDescent="0.25">
      <c r="B21" s="228"/>
      <c r="C21" s="247" t="s">
        <v>68</v>
      </c>
      <c r="D21" s="247"/>
      <c r="E21" s="247"/>
      <c r="F21" s="247"/>
      <c r="G21" s="247"/>
      <c r="H21" s="247"/>
      <c r="I21" s="247"/>
      <c r="J21" s="247"/>
      <c r="K21" s="247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29"/>
    </row>
    <row r="22" spans="2:25" ht="15" customHeight="1" x14ac:dyDescent="0.25">
      <c r="B22" s="228"/>
      <c r="C22" s="247"/>
      <c r="D22" s="247"/>
      <c r="E22" s="247"/>
      <c r="F22" s="247"/>
      <c r="G22" s="247"/>
      <c r="H22" s="247"/>
      <c r="I22" s="247"/>
      <c r="J22" s="247"/>
      <c r="K22" s="247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29"/>
    </row>
    <row r="23" spans="2:25" ht="15" customHeight="1" x14ac:dyDescent="0.25">
      <c r="B23" s="228"/>
      <c r="C23" s="247" t="s">
        <v>69</v>
      </c>
      <c r="D23" s="247"/>
      <c r="E23" s="247"/>
      <c r="F23" s="247"/>
      <c r="G23" s="247"/>
      <c r="H23" s="247"/>
      <c r="I23" s="247"/>
      <c r="J23" s="247"/>
      <c r="K23" s="247"/>
      <c r="L23" s="243" t="s">
        <v>1058</v>
      </c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29"/>
    </row>
    <row r="24" spans="2:25" ht="15" customHeight="1" x14ac:dyDescent="0.25">
      <c r="B24" s="228"/>
      <c r="C24" s="247"/>
      <c r="D24" s="247"/>
      <c r="E24" s="247"/>
      <c r="F24" s="247"/>
      <c r="G24" s="247"/>
      <c r="H24" s="247"/>
      <c r="I24" s="247"/>
      <c r="J24" s="247"/>
      <c r="K24" s="247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29"/>
    </row>
    <row r="25" spans="2:25" ht="15" customHeight="1" x14ac:dyDescent="0.25">
      <c r="B25" s="228"/>
      <c r="C25" s="247" t="s">
        <v>70</v>
      </c>
      <c r="D25" s="247"/>
      <c r="E25" s="247"/>
      <c r="F25" s="247"/>
      <c r="G25" s="247"/>
      <c r="H25" s="247"/>
      <c r="I25" s="247"/>
      <c r="J25" s="247"/>
      <c r="K25" s="247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29"/>
    </row>
    <row r="26" spans="2:25" ht="15" customHeight="1" x14ac:dyDescent="0.25">
      <c r="B26" s="228"/>
      <c r="C26" s="247"/>
      <c r="D26" s="247"/>
      <c r="E26" s="247"/>
      <c r="F26" s="247"/>
      <c r="G26" s="247"/>
      <c r="H26" s="247"/>
      <c r="I26" s="247"/>
      <c r="J26" s="247"/>
      <c r="K26" s="247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29"/>
    </row>
    <row r="27" spans="2:25" ht="15" customHeight="1" x14ac:dyDescent="0.25">
      <c r="B27" s="228"/>
      <c r="C27" s="247" t="s">
        <v>71</v>
      </c>
      <c r="D27" s="247"/>
      <c r="E27" s="247"/>
      <c r="F27" s="247"/>
      <c r="G27" s="247"/>
      <c r="H27" s="247"/>
      <c r="I27" s="247"/>
      <c r="J27" s="247"/>
      <c r="K27" s="247"/>
      <c r="L27" s="244" t="s">
        <v>1060</v>
      </c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29"/>
    </row>
    <row r="28" spans="2:25" ht="15" customHeight="1" x14ac:dyDescent="0.25">
      <c r="B28" s="228"/>
      <c r="C28" s="247"/>
      <c r="D28" s="247"/>
      <c r="E28" s="247"/>
      <c r="F28" s="247"/>
      <c r="G28" s="247"/>
      <c r="H28" s="247"/>
      <c r="I28" s="247"/>
      <c r="J28" s="247"/>
      <c r="K28" s="247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29"/>
    </row>
    <row r="29" spans="2:25" ht="15" customHeight="1" x14ac:dyDescent="0.25">
      <c r="B29" s="228"/>
      <c r="C29" s="247" t="s">
        <v>72</v>
      </c>
      <c r="D29" s="247"/>
      <c r="E29" s="247"/>
      <c r="F29" s="247"/>
      <c r="G29" s="247"/>
      <c r="H29" s="247"/>
      <c r="I29" s="247"/>
      <c r="J29" s="247"/>
      <c r="K29" s="247"/>
      <c r="L29" s="253" t="s">
        <v>1048</v>
      </c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29"/>
    </row>
    <row r="30" spans="2:25" ht="15" customHeight="1" x14ac:dyDescent="0.25">
      <c r="B30" s="228"/>
      <c r="C30" s="247"/>
      <c r="D30" s="247"/>
      <c r="E30" s="247"/>
      <c r="F30" s="247"/>
      <c r="G30" s="247"/>
      <c r="H30" s="247"/>
      <c r="I30" s="247"/>
      <c r="J30" s="247"/>
      <c r="K30" s="247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29"/>
    </row>
    <row r="31" spans="2:25" ht="15" customHeight="1" x14ac:dyDescent="0.25">
      <c r="B31" s="228"/>
      <c r="C31" s="247" t="s">
        <v>73</v>
      </c>
      <c r="D31" s="247"/>
      <c r="E31" s="247"/>
      <c r="F31" s="247"/>
      <c r="G31" s="247"/>
      <c r="H31" s="247"/>
      <c r="I31" s="247"/>
      <c r="J31" s="247"/>
      <c r="K31" s="247"/>
      <c r="L31" s="248" t="s">
        <v>1050</v>
      </c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29"/>
    </row>
    <row r="32" spans="2:25" ht="15" customHeight="1" x14ac:dyDescent="0.25">
      <c r="B32" s="228"/>
      <c r="C32" s="247"/>
      <c r="D32" s="247"/>
      <c r="E32" s="247"/>
      <c r="F32" s="247"/>
      <c r="G32" s="247"/>
      <c r="H32" s="247"/>
      <c r="I32" s="247"/>
      <c r="J32" s="247"/>
      <c r="K32" s="247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29"/>
    </row>
    <row r="33" spans="2:25" ht="15" customHeight="1" x14ac:dyDescent="0.25">
      <c r="B33" s="22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29"/>
    </row>
    <row r="34" spans="2:25" ht="15" customHeight="1" x14ac:dyDescent="0.25">
      <c r="B34" s="22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29"/>
    </row>
    <row r="35" spans="2:25" ht="15" customHeight="1" x14ac:dyDescent="0.25">
      <c r="B35" s="22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29"/>
    </row>
    <row r="36" spans="2:25" ht="15" customHeight="1" x14ac:dyDescent="0.25">
      <c r="B36" s="22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29"/>
    </row>
    <row r="37" spans="2:25" ht="15" customHeight="1" x14ac:dyDescent="0.25">
      <c r="B37" s="22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29"/>
    </row>
    <row r="38" spans="2:25" ht="15" customHeight="1" x14ac:dyDescent="0.25">
      <c r="B38" s="22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29"/>
    </row>
    <row r="39" spans="2:25" ht="15" customHeight="1" x14ac:dyDescent="0.25">
      <c r="B39" s="230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31"/>
    </row>
    <row r="40" spans="2:25" ht="15" customHeight="1" x14ac:dyDescent="0.25">
      <c r="B40" s="230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31"/>
    </row>
    <row r="41" spans="2:25" ht="15" customHeight="1" x14ac:dyDescent="0.25">
      <c r="B41" s="230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31"/>
    </row>
    <row r="42" spans="2:25" ht="15" customHeight="1" x14ac:dyDescent="0.25">
      <c r="B42" s="230"/>
      <c r="C42" s="236"/>
      <c r="D42" s="235"/>
      <c r="E42" s="235"/>
      <c r="F42" s="235"/>
      <c r="G42" s="235"/>
      <c r="H42" s="235"/>
      <c r="I42" s="235"/>
      <c r="J42" s="235"/>
      <c r="K42" s="235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31"/>
    </row>
    <row r="43" spans="2:25" ht="15" customHeight="1" x14ac:dyDescent="0.25">
      <c r="B43" s="230"/>
      <c r="C43" s="235"/>
      <c r="D43" s="235"/>
      <c r="E43" s="235"/>
      <c r="F43" s="235"/>
      <c r="G43" s="235"/>
      <c r="H43" s="235"/>
      <c r="I43" s="235"/>
      <c r="J43" s="235"/>
      <c r="K43" s="235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31"/>
    </row>
    <row r="44" spans="2:25" ht="15" customHeight="1" x14ac:dyDescent="0.25">
      <c r="B44" s="230"/>
      <c r="C44" s="235"/>
      <c r="D44" s="235"/>
      <c r="E44" s="235"/>
      <c r="F44" s="235"/>
      <c r="G44" s="235"/>
      <c r="H44" s="235"/>
      <c r="I44" s="235"/>
      <c r="J44" s="235"/>
      <c r="K44" s="235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31"/>
    </row>
    <row r="45" spans="2:25" ht="15" customHeight="1" x14ac:dyDescent="0.25">
      <c r="B45" s="230"/>
      <c r="C45" s="235"/>
      <c r="D45" s="235"/>
      <c r="E45" s="235"/>
      <c r="F45" s="235"/>
      <c r="G45" s="235"/>
      <c r="H45" s="235"/>
      <c r="I45" s="235"/>
      <c r="J45" s="235"/>
      <c r="K45" s="235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31"/>
    </row>
    <row r="46" spans="2:25" ht="15" customHeight="1" x14ac:dyDescent="0.25">
      <c r="B46" s="230"/>
      <c r="C46" s="235"/>
      <c r="D46" s="235"/>
      <c r="E46" s="235"/>
      <c r="F46" s="235"/>
      <c r="G46" s="235"/>
      <c r="H46" s="235"/>
      <c r="I46" s="235"/>
      <c r="J46" s="235"/>
      <c r="K46" s="235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31"/>
    </row>
    <row r="47" spans="2:25" ht="15" customHeight="1" x14ac:dyDescent="0.25">
      <c r="B47" s="230"/>
      <c r="C47" s="235"/>
      <c r="D47" s="235"/>
      <c r="E47" s="235"/>
      <c r="F47" s="235"/>
      <c r="G47" s="235"/>
      <c r="H47" s="235"/>
      <c r="I47" s="235"/>
      <c r="J47" s="235"/>
      <c r="K47" s="235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31"/>
    </row>
    <row r="48" spans="2:25" ht="15" customHeight="1" x14ac:dyDescent="0.25">
      <c r="B48" s="230"/>
      <c r="C48" s="235"/>
      <c r="D48" s="235"/>
      <c r="E48" s="235"/>
      <c r="F48" s="235"/>
      <c r="G48" s="235"/>
      <c r="H48" s="235"/>
      <c r="I48" s="235"/>
      <c r="J48" s="235"/>
      <c r="K48" s="235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31"/>
    </row>
    <row r="49" spans="2:25" ht="15" customHeight="1" x14ac:dyDescent="0.25">
      <c r="B49" s="230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1"/>
    </row>
    <row r="50" spans="2:25" ht="15" customHeight="1" x14ac:dyDescent="0.25">
      <c r="B50" s="230"/>
      <c r="C50" s="2"/>
      <c r="D50" s="2"/>
      <c r="E50" s="2"/>
      <c r="F50" s="2"/>
      <c r="G50" s="2"/>
      <c r="H50" s="2"/>
      <c r="I50" s="2"/>
      <c r="J50" s="2"/>
      <c r="K50" s="2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31"/>
    </row>
    <row r="51" spans="2:25" ht="15" customHeight="1" x14ac:dyDescent="0.25">
      <c r="B51" s="23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31"/>
    </row>
    <row r="52" spans="2:25" ht="15" customHeight="1" x14ac:dyDescent="0.25">
      <c r="B52" s="250" t="s">
        <v>74</v>
      </c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2"/>
    </row>
    <row r="53" spans="2:25" ht="15" customHeight="1" x14ac:dyDescent="0.25">
      <c r="B53" s="250" t="s">
        <v>75</v>
      </c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2"/>
    </row>
    <row r="54" spans="2:25" ht="16.5" thickBot="1" x14ac:dyDescent="0.3">
      <c r="B54" s="232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4"/>
    </row>
    <row r="55" spans="2:25" x14ac:dyDescent="0.25"/>
  </sheetData>
  <sheetProtection algorithmName="SHA-512" hashValue="lhJ+5z9TASqJ2znolRzdq48mmH2yWATukxfpGK6svsfGOBXPDgE5yuh1dU2Feqf770GOvkPIVu7ky11fzBSLSg==" saltValue="0DBkWkGPfncVdDRgtVO97g==" spinCount="100000" sheet="1" objects="1" scenarios="1" selectLockedCells="1"/>
  <mergeCells count="19">
    <mergeCell ref="C3:X9"/>
    <mergeCell ref="B53:Y53"/>
    <mergeCell ref="B52:Y52"/>
    <mergeCell ref="C19:K20"/>
    <mergeCell ref="L19:X20"/>
    <mergeCell ref="C29:K30"/>
    <mergeCell ref="L29:X30"/>
    <mergeCell ref="L50:X50"/>
    <mergeCell ref="C23:K24"/>
    <mergeCell ref="C27:K28"/>
    <mergeCell ref="L27:X28"/>
    <mergeCell ref="C21:K22"/>
    <mergeCell ref="C25:K26"/>
    <mergeCell ref="L23:X24"/>
    <mergeCell ref="L25:X26"/>
    <mergeCell ref="L21:X22"/>
    <mergeCell ref="C10:X17"/>
    <mergeCell ref="C31:K32"/>
    <mergeCell ref="L31:X48"/>
  </mergeCells>
  <dataValidations count="4">
    <dataValidation type="list" allowBlank="1" showInputMessage="1" showErrorMessage="1" sqref="L23:X24" xr:uid="{00000000-0002-0000-0100-000000000000}">
      <formula1>PROGRAMA_BDMG</formula1>
    </dataValidation>
    <dataValidation type="whole" allowBlank="1" showErrorMessage="1" errorTitle="NÚMERO INVÁLIDO!" error="Insira o número com 6 dígitos." promptTitle="NÚMERO INVÁLIDO!" prompt="Insira o número com 6 dígitos." sqref="L21:X22" xr:uid="{00000000-0002-0000-0100-000001000000}">
      <formula1>100000</formula1>
      <formula2>999999</formula2>
    </dataValidation>
    <dataValidation type="list" allowBlank="1" showInputMessage="1" showErrorMessage="1" sqref="L27:X28" xr:uid="{00000000-0002-0000-0100-000002000000}">
      <formula1>TIPO_DE_OBRA</formula1>
    </dataValidation>
    <dataValidation type="list" allowBlank="1" showInputMessage="1" showErrorMessage="1" sqref="L19:X20" xr:uid="{00000000-0002-0000-0100-000003000000}">
      <formula1>MUNICÍPIO</formula1>
    </dataValidation>
  </dataValidations>
  <printOptions horizontalCentered="1" verticalCentered="1"/>
  <pageMargins left="0.78740157480314965" right="0.39370078740157483" top="0.39370078740157483" bottom="0.39370078740157483" header="0.19685039370078741" footer="0.19685039370078741"/>
  <pageSetup paperSize="9" orientation="portrait" verticalDpi="599" r:id="rId1"/>
  <headerFooter>
    <oddFooter>&amp;C_x000D_&amp;1#&amp;"Aptos"&amp;10&amp;K000000 INFORMAÇÃO CONTROLADA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M33"/>
  <sheetViews>
    <sheetView showGridLines="0" zoomScale="80" zoomScaleNormal="80" zoomScaleSheetLayoutView="80" zoomScalePageLayoutView="80" workbookViewId="0">
      <selection activeCell="A30" sqref="A30:XFD30"/>
    </sheetView>
  </sheetViews>
  <sheetFormatPr defaultColWidth="0" defaultRowHeight="15" x14ac:dyDescent="0.25"/>
  <cols>
    <col min="1" max="1" width="1.7109375" style="9" customWidth="1"/>
    <col min="2" max="2" width="6.7109375" style="6" customWidth="1"/>
    <col min="3" max="3" width="15.7109375" style="6" customWidth="1"/>
    <col min="4" max="4" width="70.7109375" style="6" customWidth="1"/>
    <col min="5" max="5" width="8.7109375" style="6" customWidth="1"/>
    <col min="6" max="10" width="15.7109375" style="6" customWidth="1"/>
    <col min="11" max="11" width="1.7109375" style="7" customWidth="1"/>
    <col min="12" max="12" width="0" style="6" hidden="1" customWidth="1"/>
    <col min="13" max="13" width="0" style="8" hidden="1" customWidth="1"/>
    <col min="14" max="16384" width="9.140625" style="9" hidden="1"/>
  </cols>
  <sheetData>
    <row r="1" spans="2:13" ht="9.9499999999999993" customHeight="1" x14ac:dyDescent="0.25"/>
    <row r="2" spans="2:13" s="13" customFormat="1" ht="45" customHeight="1" x14ac:dyDescent="0.25">
      <c r="B2" s="255" t="s">
        <v>76</v>
      </c>
      <c r="C2" s="255"/>
      <c r="D2" s="255"/>
      <c r="E2" s="255"/>
      <c r="F2" s="255"/>
      <c r="G2" s="255"/>
      <c r="H2" s="255"/>
      <c r="I2" s="255"/>
      <c r="J2" s="255"/>
      <c r="K2" s="10"/>
      <c r="L2" s="11"/>
      <c r="M2" s="12"/>
    </row>
    <row r="3" spans="2:13" s="13" customFormat="1" ht="20.100000000000001" customHeight="1" x14ac:dyDescent="0.25">
      <c r="B3" s="256" t="s">
        <v>77</v>
      </c>
      <c r="C3" s="257"/>
      <c r="D3" s="257"/>
      <c r="E3" s="257"/>
      <c r="F3" s="257"/>
      <c r="G3" s="257"/>
      <c r="H3" s="257"/>
      <c r="I3" s="257"/>
      <c r="J3" s="258"/>
      <c r="K3" s="10"/>
      <c r="L3" s="11"/>
      <c r="M3" s="12"/>
    </row>
    <row r="4" spans="2:13" s="13" customFormat="1" ht="15" customHeight="1" x14ac:dyDescent="0.25">
      <c r="B4" s="259" t="s">
        <v>78</v>
      </c>
      <c r="C4" s="260"/>
      <c r="D4" s="260"/>
      <c r="E4" s="260"/>
      <c r="F4" s="260"/>
      <c r="G4" s="261" t="s">
        <v>79</v>
      </c>
      <c r="H4" s="262" t="s">
        <v>80</v>
      </c>
      <c r="I4" s="263"/>
      <c r="J4" s="14" t="s">
        <v>81</v>
      </c>
      <c r="K4" s="10"/>
      <c r="L4" s="11"/>
      <c r="M4" s="12"/>
    </row>
    <row r="5" spans="2:13" s="13" customFormat="1" ht="15" customHeight="1" x14ac:dyDescent="0.25">
      <c r="B5" s="259" t="s">
        <v>82</v>
      </c>
      <c r="C5" s="260"/>
      <c r="D5" s="260"/>
      <c r="E5" s="260"/>
      <c r="F5" s="260"/>
      <c r="G5" s="261"/>
      <c r="H5" s="264"/>
      <c r="I5" s="265"/>
      <c r="J5" s="15"/>
      <c r="K5" s="10"/>
      <c r="L5" s="11"/>
      <c r="M5" s="12"/>
    </row>
    <row r="6" spans="2:13" s="13" customFormat="1" ht="15" customHeight="1" x14ac:dyDescent="0.25">
      <c r="B6" s="259" t="s">
        <v>83</v>
      </c>
      <c r="C6" s="260"/>
      <c r="D6" s="260"/>
      <c r="E6" s="260"/>
      <c r="F6" s="260"/>
      <c r="G6" s="261"/>
      <c r="H6" s="264"/>
      <c r="I6" s="265"/>
      <c r="J6" s="15"/>
      <c r="K6" s="10"/>
    </row>
    <row r="7" spans="2:13" s="13" customFormat="1" ht="15" customHeight="1" x14ac:dyDescent="0.25">
      <c r="B7" s="259" t="s">
        <v>84</v>
      </c>
      <c r="C7" s="260"/>
      <c r="D7" s="260"/>
      <c r="E7" s="260"/>
      <c r="F7" s="260"/>
      <c r="G7" s="261"/>
      <c r="H7" s="16"/>
      <c r="I7" s="17"/>
      <c r="J7" s="15"/>
      <c r="K7" s="10"/>
    </row>
    <row r="8" spans="2:13" s="13" customFormat="1" ht="15" customHeight="1" x14ac:dyDescent="0.25">
      <c r="B8" s="18" t="s">
        <v>85</v>
      </c>
      <c r="C8" s="19">
        <v>0</v>
      </c>
      <c r="D8" s="20"/>
      <c r="E8" s="20"/>
      <c r="F8" s="20"/>
      <c r="G8" s="261"/>
      <c r="H8" s="266"/>
      <c r="I8" s="264"/>
      <c r="J8" s="15"/>
      <c r="K8" s="10"/>
    </row>
    <row r="9" spans="2:13" s="13" customFormat="1" ht="15" customHeight="1" x14ac:dyDescent="0.25">
      <c r="B9" s="259" t="s">
        <v>86</v>
      </c>
      <c r="C9" s="260"/>
      <c r="D9" s="260"/>
      <c r="E9" s="260"/>
      <c r="F9" s="260"/>
      <c r="G9" s="261"/>
      <c r="H9" s="267"/>
      <c r="I9" s="268"/>
      <c r="J9" s="212"/>
      <c r="K9" s="10"/>
    </row>
    <row r="10" spans="2:13" s="13" customFormat="1" ht="15" customHeight="1" x14ac:dyDescent="0.25">
      <c r="B10" s="275" t="s">
        <v>76</v>
      </c>
      <c r="C10" s="275"/>
      <c r="D10" s="275"/>
      <c r="E10" s="275"/>
      <c r="F10" s="275"/>
      <c r="G10" s="275"/>
      <c r="H10" s="275"/>
      <c r="I10" s="275"/>
      <c r="J10" s="275"/>
      <c r="K10" s="10"/>
    </row>
    <row r="11" spans="2:13" s="13" customFormat="1" ht="15" customHeight="1" x14ac:dyDescent="0.25">
      <c r="B11" s="276" t="s">
        <v>87</v>
      </c>
      <c r="C11" s="276" t="s">
        <v>88</v>
      </c>
      <c r="D11" s="276" t="s">
        <v>89</v>
      </c>
      <c r="E11" s="276" t="s">
        <v>90</v>
      </c>
      <c r="F11" s="278" t="s">
        <v>91</v>
      </c>
      <c r="G11" s="269" t="s">
        <v>92</v>
      </c>
      <c r="H11" s="270"/>
      <c r="I11" s="269" t="s">
        <v>92</v>
      </c>
      <c r="J11" s="270"/>
      <c r="K11" s="10"/>
    </row>
    <row r="12" spans="2:13" s="13" customFormat="1" ht="15" customHeight="1" x14ac:dyDescent="0.25">
      <c r="B12" s="276"/>
      <c r="C12" s="276"/>
      <c r="D12" s="276"/>
      <c r="E12" s="276"/>
      <c r="F12" s="278"/>
      <c r="G12" s="271" t="s">
        <v>93</v>
      </c>
      <c r="H12" s="272"/>
      <c r="I12" s="271" t="s">
        <v>94</v>
      </c>
      <c r="J12" s="272"/>
      <c r="K12" s="10"/>
    </row>
    <row r="13" spans="2:13" s="13" customFormat="1" ht="15" customHeight="1" thickBot="1" x14ac:dyDescent="0.3">
      <c r="B13" s="277"/>
      <c r="C13" s="277"/>
      <c r="D13" s="277"/>
      <c r="E13" s="277"/>
      <c r="F13" s="279"/>
      <c r="G13" s="21" t="s">
        <v>95</v>
      </c>
      <c r="H13" s="22" t="s">
        <v>96</v>
      </c>
      <c r="I13" s="21" t="s">
        <v>95</v>
      </c>
      <c r="J13" s="22" t="s">
        <v>96</v>
      </c>
      <c r="K13" s="10"/>
    </row>
    <row r="14" spans="2:13" s="13" customFormat="1" ht="15" customHeight="1" x14ac:dyDescent="0.25">
      <c r="B14" s="23">
        <v>1</v>
      </c>
      <c r="C14" s="191"/>
      <c r="D14" s="192"/>
      <c r="E14" s="193"/>
      <c r="F14" s="194"/>
      <c r="G14" s="200"/>
      <c r="H14" s="199">
        <f>SUBTOTAL(9,H15:H19)</f>
        <v>0</v>
      </c>
      <c r="I14" s="203"/>
      <c r="J14" s="199">
        <f>SUBTOTAL(9,J15:J19)</f>
        <v>0</v>
      </c>
      <c r="K14" s="10"/>
    </row>
    <row r="15" spans="2:13" s="13" customFormat="1" ht="15" customHeight="1" x14ac:dyDescent="0.25">
      <c r="B15" s="24" t="s">
        <v>97</v>
      </c>
      <c r="C15" s="25"/>
      <c r="D15" s="26"/>
      <c r="E15" s="27"/>
      <c r="F15" s="28"/>
      <c r="G15" s="29"/>
      <c r="H15" s="30">
        <f>ROUND(G15*F15,2)</f>
        <v>0</v>
      </c>
      <c r="I15" s="204">
        <f>ROUND(G15*(1+$C$8),2)</f>
        <v>0</v>
      </c>
      <c r="J15" s="30">
        <f>ROUND(I15*F15,2)</f>
        <v>0</v>
      </c>
      <c r="K15" s="10"/>
    </row>
    <row r="16" spans="2:13" s="13" customFormat="1" ht="15" customHeight="1" x14ac:dyDescent="0.25">
      <c r="B16" s="24" t="s">
        <v>98</v>
      </c>
      <c r="C16" s="25"/>
      <c r="D16" s="26"/>
      <c r="E16" s="27"/>
      <c r="F16" s="28"/>
      <c r="G16" s="29"/>
      <c r="H16" s="30">
        <f t="shared" ref="H16:H19" si="0">ROUND(G16*F16,2)</f>
        <v>0</v>
      </c>
      <c r="I16" s="204">
        <f t="shared" ref="I16:I19" si="1">ROUND(G16*(1+$C$8),2)</f>
        <v>0</v>
      </c>
      <c r="J16" s="30">
        <f>ROUND(I16*F16,2)</f>
        <v>0</v>
      </c>
      <c r="K16" s="10"/>
    </row>
    <row r="17" spans="2:13" s="13" customFormat="1" ht="15" customHeight="1" x14ac:dyDescent="0.25">
      <c r="B17" s="24" t="s">
        <v>99</v>
      </c>
      <c r="C17" s="25"/>
      <c r="D17" s="26"/>
      <c r="E17" s="27"/>
      <c r="F17" s="28"/>
      <c r="G17" s="29"/>
      <c r="H17" s="30">
        <f t="shared" si="0"/>
        <v>0</v>
      </c>
      <c r="I17" s="204">
        <f t="shared" si="1"/>
        <v>0</v>
      </c>
      <c r="J17" s="30">
        <f>ROUND(I17*F17,2)</f>
        <v>0</v>
      </c>
      <c r="K17" s="10"/>
    </row>
    <row r="18" spans="2:13" s="13" customFormat="1" ht="15" customHeight="1" x14ac:dyDescent="0.25">
      <c r="B18" s="24" t="s">
        <v>100</v>
      </c>
      <c r="C18" s="25"/>
      <c r="D18" s="26"/>
      <c r="E18" s="27"/>
      <c r="F18" s="28"/>
      <c r="G18" s="29"/>
      <c r="H18" s="30">
        <f t="shared" si="0"/>
        <v>0</v>
      </c>
      <c r="I18" s="204">
        <f t="shared" si="1"/>
        <v>0</v>
      </c>
      <c r="J18" s="30">
        <f>ROUND(I18*F18,2)</f>
        <v>0</v>
      </c>
      <c r="K18" s="10"/>
    </row>
    <row r="19" spans="2:13" s="13" customFormat="1" ht="15" customHeight="1" x14ac:dyDescent="0.25">
      <c r="B19" s="24" t="s">
        <v>101</v>
      </c>
      <c r="C19" s="25"/>
      <c r="D19" s="26"/>
      <c r="E19" s="27"/>
      <c r="F19" s="28"/>
      <c r="G19" s="29"/>
      <c r="H19" s="30">
        <f t="shared" si="0"/>
        <v>0</v>
      </c>
      <c r="I19" s="204">
        <f t="shared" si="1"/>
        <v>0</v>
      </c>
      <c r="J19" s="30">
        <f>ROUND(I19*F19,2)</f>
        <v>0</v>
      </c>
      <c r="K19" s="10"/>
    </row>
    <row r="20" spans="2:13" s="13" customFormat="1" ht="15" customHeight="1" x14ac:dyDescent="0.25">
      <c r="B20" s="24">
        <v>2</v>
      </c>
      <c r="C20" s="195"/>
      <c r="D20" s="196"/>
      <c r="E20" s="197"/>
      <c r="F20" s="198"/>
      <c r="G20" s="201"/>
      <c r="H20" s="202">
        <f>SUBTOTAL(9,H21:H25)</f>
        <v>0</v>
      </c>
      <c r="I20" s="205"/>
      <c r="J20" s="202">
        <f>SUBTOTAL(9,J21:J25)</f>
        <v>0</v>
      </c>
      <c r="K20" s="10"/>
    </row>
    <row r="21" spans="2:13" s="13" customFormat="1" ht="15" customHeight="1" x14ac:dyDescent="0.25">
      <c r="B21" s="24" t="s">
        <v>102</v>
      </c>
      <c r="C21" s="25"/>
      <c r="D21" s="26"/>
      <c r="E21" s="27"/>
      <c r="F21" s="28"/>
      <c r="G21" s="29"/>
      <c r="H21" s="30">
        <f>ROUND(G21*F21,2)</f>
        <v>0</v>
      </c>
      <c r="I21" s="204">
        <f>ROUND(G21*(1+$C$8),2)</f>
        <v>0</v>
      </c>
      <c r="J21" s="30">
        <f>ROUND(I21*F21,2)</f>
        <v>0</v>
      </c>
      <c r="K21" s="10"/>
      <c r="L21" s="11"/>
      <c r="M21" s="12"/>
    </row>
    <row r="22" spans="2:13" s="13" customFormat="1" ht="15" customHeight="1" x14ac:dyDescent="0.25">
      <c r="B22" s="24" t="s">
        <v>103</v>
      </c>
      <c r="C22" s="25"/>
      <c r="D22" s="26"/>
      <c r="E22" s="27"/>
      <c r="F22" s="28"/>
      <c r="G22" s="29"/>
      <c r="H22" s="30">
        <f t="shared" ref="H22:H25" si="2">ROUND(G22*F22,2)</f>
        <v>0</v>
      </c>
      <c r="I22" s="204">
        <f t="shared" ref="I22:I25" si="3">ROUND(G22*(1+$C$8),2)</f>
        <v>0</v>
      </c>
      <c r="J22" s="30">
        <f>ROUND(I22*F22,2)</f>
        <v>0</v>
      </c>
      <c r="K22" s="10"/>
      <c r="L22" s="11"/>
      <c r="M22" s="12"/>
    </row>
    <row r="23" spans="2:13" s="13" customFormat="1" ht="15" customHeight="1" x14ac:dyDescent="0.25">
      <c r="B23" s="24" t="s">
        <v>104</v>
      </c>
      <c r="C23" s="25"/>
      <c r="D23" s="26"/>
      <c r="E23" s="27"/>
      <c r="F23" s="28"/>
      <c r="G23" s="29"/>
      <c r="H23" s="30">
        <f t="shared" si="2"/>
        <v>0</v>
      </c>
      <c r="I23" s="204">
        <f t="shared" si="3"/>
        <v>0</v>
      </c>
      <c r="J23" s="30">
        <f>ROUND(I23*F23,2)</f>
        <v>0</v>
      </c>
      <c r="K23" s="10"/>
      <c r="L23" s="11"/>
      <c r="M23" s="12"/>
    </row>
    <row r="24" spans="2:13" s="13" customFormat="1" ht="15" customHeight="1" x14ac:dyDescent="0.25">
      <c r="B24" s="24" t="s">
        <v>105</v>
      </c>
      <c r="C24" s="25"/>
      <c r="D24" s="26"/>
      <c r="E24" s="27"/>
      <c r="F24" s="28"/>
      <c r="G24" s="29"/>
      <c r="H24" s="30">
        <f t="shared" si="2"/>
        <v>0</v>
      </c>
      <c r="I24" s="204">
        <f t="shared" si="3"/>
        <v>0</v>
      </c>
      <c r="J24" s="30">
        <f>ROUND(I24*F24,2)</f>
        <v>0</v>
      </c>
      <c r="K24" s="10"/>
      <c r="L24" s="11"/>
      <c r="M24" s="12"/>
    </row>
    <row r="25" spans="2:13" s="13" customFormat="1" ht="15" customHeight="1" x14ac:dyDescent="0.25">
      <c r="B25" s="24" t="s">
        <v>106</v>
      </c>
      <c r="C25" s="25"/>
      <c r="D25" s="26"/>
      <c r="E25" s="27"/>
      <c r="F25" s="28"/>
      <c r="G25" s="29"/>
      <c r="H25" s="30">
        <f t="shared" si="2"/>
        <v>0</v>
      </c>
      <c r="I25" s="204">
        <f t="shared" si="3"/>
        <v>0</v>
      </c>
      <c r="J25" s="30">
        <f>ROUND(I25*F25,2)</f>
        <v>0</v>
      </c>
      <c r="K25" s="10"/>
      <c r="L25" s="11"/>
      <c r="M25" s="12"/>
    </row>
    <row r="26" spans="2:13" s="13" customFormat="1" ht="15" customHeight="1" x14ac:dyDescent="0.25">
      <c r="B26" s="24">
        <v>3</v>
      </c>
      <c r="C26" s="195"/>
      <c r="D26" s="196"/>
      <c r="E26" s="197"/>
      <c r="F26" s="198"/>
      <c r="G26" s="201"/>
      <c r="H26" s="202">
        <f>SUBTOTAL(9,H27:H31)</f>
        <v>0</v>
      </c>
      <c r="I26" s="205"/>
      <c r="J26" s="202">
        <f>SUBTOTAL(9,J27:J31)</f>
        <v>0</v>
      </c>
      <c r="K26" s="10"/>
      <c r="L26" s="11"/>
      <c r="M26" s="12"/>
    </row>
    <row r="27" spans="2:13" s="13" customFormat="1" ht="15" customHeight="1" x14ac:dyDescent="0.25">
      <c r="B27" s="24" t="s">
        <v>107</v>
      </c>
      <c r="C27" s="25"/>
      <c r="D27" s="26"/>
      <c r="E27" s="27"/>
      <c r="F27" s="28"/>
      <c r="G27" s="29"/>
      <c r="H27" s="30">
        <f>ROUND(G27*F27,2)</f>
        <v>0</v>
      </c>
      <c r="I27" s="204">
        <f>ROUND(G27*(1+$C$8),2)</f>
        <v>0</v>
      </c>
      <c r="J27" s="30">
        <f>ROUND(I27*F27,2)</f>
        <v>0</v>
      </c>
      <c r="K27" s="10"/>
      <c r="L27" s="11"/>
      <c r="M27" s="12"/>
    </row>
    <row r="28" spans="2:13" s="13" customFormat="1" ht="15" customHeight="1" x14ac:dyDescent="0.25">
      <c r="B28" s="24" t="s">
        <v>108</v>
      </c>
      <c r="C28" s="25"/>
      <c r="D28" s="26"/>
      <c r="E28" s="27"/>
      <c r="F28" s="28"/>
      <c r="G28" s="29"/>
      <c r="H28" s="30">
        <f t="shared" ref="H28:H31" si="4">ROUND(G28*F28,2)</f>
        <v>0</v>
      </c>
      <c r="I28" s="204">
        <f t="shared" ref="I28:I31" si="5">ROUND(G28*(1+$C$8),2)</f>
        <v>0</v>
      </c>
      <c r="J28" s="30">
        <f>ROUND(I28*F28,2)</f>
        <v>0</v>
      </c>
      <c r="K28" s="10"/>
      <c r="L28" s="11"/>
      <c r="M28" s="12"/>
    </row>
    <row r="29" spans="2:13" s="13" customFormat="1" ht="15" customHeight="1" x14ac:dyDescent="0.25">
      <c r="B29" s="24" t="s">
        <v>109</v>
      </c>
      <c r="C29" s="25"/>
      <c r="D29" s="26"/>
      <c r="E29" s="27"/>
      <c r="F29" s="28"/>
      <c r="G29" s="29"/>
      <c r="H29" s="30">
        <f t="shared" si="4"/>
        <v>0</v>
      </c>
      <c r="I29" s="204">
        <f t="shared" si="5"/>
        <v>0</v>
      </c>
      <c r="J29" s="30">
        <f>ROUND(I29*F29,2)</f>
        <v>0</v>
      </c>
      <c r="K29" s="10"/>
      <c r="L29" s="11"/>
      <c r="M29" s="12"/>
    </row>
    <row r="30" spans="2:13" s="13" customFormat="1" ht="15" customHeight="1" x14ac:dyDescent="0.25">
      <c r="B30" s="24" t="s">
        <v>110</v>
      </c>
      <c r="C30" s="25"/>
      <c r="D30" s="26"/>
      <c r="E30" s="27"/>
      <c r="F30" s="28"/>
      <c r="G30" s="29"/>
      <c r="H30" s="30">
        <f t="shared" si="4"/>
        <v>0</v>
      </c>
      <c r="I30" s="204">
        <f t="shared" si="5"/>
        <v>0</v>
      </c>
      <c r="J30" s="30">
        <f>ROUND(I30*F30,2)</f>
        <v>0</v>
      </c>
      <c r="K30" s="10"/>
      <c r="L30" s="11"/>
      <c r="M30" s="12"/>
    </row>
    <row r="31" spans="2:13" s="13" customFormat="1" ht="15" customHeight="1" thickBot="1" x14ac:dyDescent="0.3">
      <c r="B31" s="24" t="s">
        <v>111</v>
      </c>
      <c r="C31" s="25"/>
      <c r="D31" s="26"/>
      <c r="E31" s="27"/>
      <c r="F31" s="28"/>
      <c r="G31" s="29"/>
      <c r="H31" s="30">
        <f t="shared" si="4"/>
        <v>0</v>
      </c>
      <c r="I31" s="204">
        <f t="shared" si="5"/>
        <v>0</v>
      </c>
      <c r="J31" s="30">
        <f>ROUND(I31*F31,2)</f>
        <v>0</v>
      </c>
      <c r="K31" s="10"/>
      <c r="L31" s="11"/>
      <c r="M31" s="12"/>
    </row>
    <row r="32" spans="2:13" s="13" customFormat="1" ht="15" customHeight="1" x14ac:dyDescent="0.25">
      <c r="B32" s="273" t="s">
        <v>112</v>
      </c>
      <c r="C32" s="274"/>
      <c r="D32" s="274"/>
      <c r="E32" s="274"/>
      <c r="F32" s="274"/>
      <c r="G32" s="206" t="s">
        <v>113</v>
      </c>
      <c r="H32" s="207">
        <f>SUBTOTAL(9,H14:H31)</f>
        <v>0</v>
      </c>
      <c r="I32" s="206" t="s">
        <v>114</v>
      </c>
      <c r="J32" s="207">
        <f>SUBTOTAL(9,J14:J31)</f>
        <v>0</v>
      </c>
      <c r="K32" s="10"/>
      <c r="L32" s="11"/>
      <c r="M32" s="12"/>
    </row>
    <row r="33" ht="15" customHeight="1" x14ac:dyDescent="0.25"/>
  </sheetData>
  <mergeCells count="24">
    <mergeCell ref="I11:J11"/>
    <mergeCell ref="G12:H12"/>
    <mergeCell ref="I12:J12"/>
    <mergeCell ref="B32:F32"/>
    <mergeCell ref="B10:J10"/>
    <mergeCell ref="B11:B13"/>
    <mergeCell ref="C11:C13"/>
    <mergeCell ref="D11:D13"/>
    <mergeCell ref="E11:E13"/>
    <mergeCell ref="F11:F13"/>
    <mergeCell ref="G11:H11"/>
    <mergeCell ref="B2:J2"/>
    <mergeCell ref="B3:J3"/>
    <mergeCell ref="B4:F4"/>
    <mergeCell ref="G4:G9"/>
    <mergeCell ref="H4:I4"/>
    <mergeCell ref="B5:F5"/>
    <mergeCell ref="H5:I5"/>
    <mergeCell ref="B6:F6"/>
    <mergeCell ref="H6:I6"/>
    <mergeCell ref="B7:F7"/>
    <mergeCell ref="H8:I8"/>
    <mergeCell ref="B9:F9"/>
    <mergeCell ref="H9:I9"/>
  </mergeCells>
  <conditionalFormatting sqref="B14:J31">
    <cfRule type="expression" dxfId="4" priority="1">
      <formula>LEN($B14)=1</formula>
    </cfRule>
  </conditionalFormatting>
  <dataValidations count="1">
    <dataValidation type="list" allowBlank="1" showInputMessage="1" showErrorMessage="1" sqref="H5:H9 I9" xr:uid="{00000000-0002-0000-0200-000000000000}">
      <formula1>"COPASA,CEMIG,DEER-MG,DNIT,SETOP_Central,SETOP_Jequitinhonha,SETOP_Leste,SETOP_Norte,SETOP_Sul,SETOP_Triângulo,SINAPI,SUDECAP"</formula1>
    </dataValidation>
  </dataValidations>
  <printOptions horizontalCentered="1"/>
  <pageMargins left="0.59055118110236227" right="0.59055118110236227" top="0.78740157480314965" bottom="0.98425196850393704" header="0.19685039370078741" footer="0.19685039370078741"/>
  <pageSetup paperSize="9" scale="74" fitToHeight="0" orientation="landscape" r:id="rId1"/>
  <headerFooter differentFirst="1" scaleWithDoc="0" alignWithMargins="0">
    <oddFooter>&amp;C________________________________________
Carimbo e Assinatura do Responsável Técnico_x000D_&amp;1#&amp;"Aptos"&amp;10&amp;K000000 INFORMAÇÃO CONTROLADA&amp;RPágina &amp;P de &amp;N</oddFooter>
    <firstFooter>&amp;C________________________________________
Carimbo e Assinatura do Responsável Técnico_x000D_&amp;1#&amp;"Aptos"&amp;10&amp;K000000 INFORMAÇÃO CONTROLADA&amp;RPágina &amp;P de &amp;N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B1:U54"/>
  <sheetViews>
    <sheetView showGridLines="0" zoomScale="80" zoomScaleNormal="80" zoomScaleSheetLayoutView="80" zoomScalePageLayoutView="80" workbookViewId="0">
      <selection activeCell="H16" sqref="H16"/>
    </sheetView>
  </sheetViews>
  <sheetFormatPr defaultColWidth="9.140625" defaultRowHeight="12.75" x14ac:dyDescent="0.2"/>
  <cols>
    <col min="1" max="1" width="1.7109375" style="34" customWidth="1"/>
    <col min="2" max="2" width="6.7109375" style="31" customWidth="1"/>
    <col min="3" max="3" width="40.7109375" style="32" customWidth="1"/>
    <col min="4" max="4" width="15.7109375" style="32" customWidth="1"/>
    <col min="5" max="5" width="9.7109375" style="32" customWidth="1"/>
    <col min="6" max="6" width="15.7109375" style="32" customWidth="1"/>
    <col min="7" max="7" width="9.7109375" style="32" customWidth="1"/>
    <col min="8" max="8" width="15.7109375" style="32" customWidth="1"/>
    <col min="9" max="9" width="9.7109375" style="32" customWidth="1"/>
    <col min="10" max="10" width="15.7109375" style="32" customWidth="1"/>
    <col min="11" max="11" width="9.7109375" style="32" customWidth="1"/>
    <col min="12" max="12" width="15.7109375" style="32" customWidth="1"/>
    <col min="13" max="13" width="9.7109375" style="32" customWidth="1"/>
    <col min="14" max="14" width="15.7109375" style="32" customWidth="1"/>
    <col min="15" max="15" width="9.7109375" style="32" customWidth="1"/>
    <col min="16" max="16" width="15.7109375" style="32" customWidth="1"/>
    <col min="17" max="17" width="9.7109375" style="32" customWidth="1"/>
    <col min="18" max="18" width="3.7109375" style="33" customWidth="1"/>
    <col min="19" max="16384" width="9.140625" style="34"/>
  </cols>
  <sheetData>
    <row r="1" spans="2:21" ht="9.9499999999999993" customHeight="1" x14ac:dyDescent="0.2"/>
    <row r="2" spans="2:21" ht="45" customHeight="1" x14ac:dyDescent="0.2">
      <c r="B2" s="280" t="s">
        <v>115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</row>
    <row r="3" spans="2:21" ht="20.100000000000001" customHeight="1" x14ac:dyDescent="0.2">
      <c r="B3" s="281" t="s">
        <v>77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</row>
    <row r="4" spans="2:21" ht="15" customHeight="1" x14ac:dyDescent="0.2">
      <c r="B4" s="208" t="s">
        <v>78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</row>
    <row r="5" spans="2:21" ht="15" customHeight="1" x14ac:dyDescent="0.2">
      <c r="B5" s="209" t="s">
        <v>82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210"/>
    </row>
    <row r="6" spans="2:21" ht="15" customHeight="1" x14ac:dyDescent="0.2">
      <c r="B6" s="209" t="s">
        <v>83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210"/>
    </row>
    <row r="7" spans="2:21" ht="15" customHeight="1" x14ac:dyDescent="0.2">
      <c r="B7" s="209" t="s">
        <v>84</v>
      </c>
      <c r="C7" s="81"/>
      <c r="D7" s="81"/>
      <c r="E7" s="81"/>
      <c r="F7" s="81"/>
      <c r="G7" s="81"/>
      <c r="H7" s="81"/>
      <c r="I7" s="184"/>
      <c r="J7" s="184"/>
      <c r="K7" s="184"/>
      <c r="L7" s="184"/>
      <c r="M7" s="184"/>
      <c r="N7" s="184"/>
      <c r="O7" s="184"/>
      <c r="P7" s="184"/>
      <c r="Q7" s="186"/>
    </row>
    <row r="8" spans="2:21" ht="15" customHeight="1" x14ac:dyDescent="0.2">
      <c r="B8" s="211" t="s">
        <v>86</v>
      </c>
      <c r="C8" s="37"/>
      <c r="D8" s="37"/>
      <c r="E8" s="37"/>
      <c r="F8" s="37"/>
      <c r="G8" s="37"/>
      <c r="H8" s="37"/>
      <c r="I8" s="37"/>
      <c r="J8" s="37"/>
      <c r="K8" s="185"/>
      <c r="L8" s="185"/>
      <c r="M8" s="185"/>
      <c r="N8" s="185"/>
      <c r="O8" s="185"/>
      <c r="P8" s="185"/>
      <c r="Q8" s="38"/>
    </row>
    <row r="9" spans="2:21" ht="15" customHeight="1" x14ac:dyDescent="0.2">
      <c r="B9" s="286" t="s">
        <v>115</v>
      </c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</row>
    <row r="10" spans="2:21" ht="15" customHeight="1" x14ac:dyDescent="0.2">
      <c r="B10" s="287" t="s">
        <v>87</v>
      </c>
      <c r="C10" s="39" t="s">
        <v>89</v>
      </c>
      <c r="D10" s="287" t="s">
        <v>116</v>
      </c>
      <c r="E10" s="289"/>
      <c r="F10" s="283">
        <v>1</v>
      </c>
      <c r="G10" s="290"/>
      <c r="H10" s="290">
        <f>F10+1</f>
        <v>2</v>
      </c>
      <c r="I10" s="290"/>
      <c r="J10" s="290">
        <f>H10+1</f>
        <v>3</v>
      </c>
      <c r="K10" s="290"/>
      <c r="L10" s="282">
        <f>J10+1</f>
        <v>4</v>
      </c>
      <c r="M10" s="283"/>
      <c r="N10" s="282">
        <f>L10+1</f>
        <v>5</v>
      </c>
      <c r="O10" s="283"/>
      <c r="P10" s="282">
        <f>N10+1</f>
        <v>6</v>
      </c>
      <c r="Q10" s="283"/>
      <c r="R10" s="40"/>
      <c r="S10" s="41"/>
      <c r="T10" s="41"/>
      <c r="U10" s="41"/>
    </row>
    <row r="11" spans="2:21" ht="15" customHeight="1" thickBot="1" x14ac:dyDescent="0.25">
      <c r="B11" s="288"/>
      <c r="C11" s="42" t="s">
        <v>117</v>
      </c>
      <c r="D11" s="43" t="s">
        <v>118</v>
      </c>
      <c r="E11" s="44" t="s">
        <v>119</v>
      </c>
      <c r="F11" s="45" t="s">
        <v>118</v>
      </c>
      <c r="G11" s="46" t="s">
        <v>119</v>
      </c>
      <c r="H11" s="43" t="s">
        <v>118</v>
      </c>
      <c r="I11" s="46" t="s">
        <v>119</v>
      </c>
      <c r="J11" s="43" t="s">
        <v>118</v>
      </c>
      <c r="K11" s="46" t="s">
        <v>119</v>
      </c>
      <c r="L11" s="43" t="s">
        <v>118</v>
      </c>
      <c r="M11" s="46" t="s">
        <v>119</v>
      </c>
      <c r="N11" s="43" t="s">
        <v>118</v>
      </c>
      <c r="O11" s="46" t="s">
        <v>119</v>
      </c>
      <c r="P11" s="43" t="s">
        <v>118</v>
      </c>
      <c r="Q11" s="46" t="s">
        <v>119</v>
      </c>
    </row>
    <row r="12" spans="2:21" ht="15" customHeight="1" x14ac:dyDescent="0.2">
      <c r="B12" s="47">
        <v>1</v>
      </c>
      <c r="C12" s="48">
        <f>IFERROR(VLOOKUP(B12,'Planilha Orçamentária'!$B:$J,3,FALSE),0)</f>
        <v>0</v>
      </c>
      <c r="D12" s="49">
        <f>IFERROR(VLOOKUP(B12,'Planilha Orçamentária'!$B:$J,9,FALSE),0)</f>
        <v>0</v>
      </c>
      <c r="E12" s="50" t="str">
        <f>IFERROR(D12/$D$38,"")</f>
        <v/>
      </c>
      <c r="F12" s="56">
        <v>0</v>
      </c>
      <c r="G12" s="51" t="str">
        <f>IFERROR(F12/D12,"")</f>
        <v/>
      </c>
      <c r="H12" s="54">
        <v>0</v>
      </c>
      <c r="I12" s="51" t="str">
        <f>IFERROR(H12/D12,"")</f>
        <v/>
      </c>
      <c r="J12" s="49">
        <v>0</v>
      </c>
      <c r="K12" s="51" t="str">
        <f>IFERROR(J12/D12,"")</f>
        <v/>
      </c>
      <c r="L12" s="49">
        <v>0</v>
      </c>
      <c r="M12" s="52" t="str">
        <f>IFERROR(L12/D12,"")</f>
        <v/>
      </c>
      <c r="N12" s="49">
        <v>0</v>
      </c>
      <c r="O12" s="52" t="str">
        <f>IFERROR(N12/D12,"")</f>
        <v/>
      </c>
      <c r="P12" s="49">
        <v>0</v>
      </c>
      <c r="Q12" s="52" t="str">
        <f>IFERROR(P12/D12,"")</f>
        <v/>
      </c>
    </row>
    <row r="13" spans="2:21" ht="15" customHeight="1" x14ac:dyDescent="0.2">
      <c r="B13" s="53">
        <v>2</v>
      </c>
      <c r="C13" s="48">
        <f>IFERROR(VLOOKUP(B13,'Planilha Orçamentária'!$B:$J,3,FALSE),0)</f>
        <v>0</v>
      </c>
      <c r="D13" s="54">
        <f>IFERROR(VLOOKUP(B13,'Planilha Orçamentária'!$B:$J,9,FALSE),0)</f>
        <v>0</v>
      </c>
      <c r="E13" s="55" t="str">
        <f>IFERROR(D13/$D$38,"")</f>
        <v/>
      </c>
      <c r="F13" s="56">
        <v>0</v>
      </c>
      <c r="G13" s="57" t="str">
        <f>IFERROR(F13/D13,"")</f>
        <v/>
      </c>
      <c r="H13" s="54">
        <v>0</v>
      </c>
      <c r="I13" s="57" t="str">
        <f>IFERROR(H13/D13,"")</f>
        <v/>
      </c>
      <c r="J13" s="54">
        <v>0</v>
      </c>
      <c r="K13" s="57" t="str">
        <f>IFERROR(J13/D13,"")</f>
        <v/>
      </c>
      <c r="L13" s="54">
        <v>0</v>
      </c>
      <c r="M13" s="58" t="str">
        <f>IFERROR(L13/D13,"")</f>
        <v/>
      </c>
      <c r="N13" s="54">
        <v>0</v>
      </c>
      <c r="O13" s="58" t="str">
        <f>IFERROR(N13/D13,"")</f>
        <v/>
      </c>
      <c r="P13" s="54">
        <v>0</v>
      </c>
      <c r="Q13" s="58" t="str">
        <f>IFERROR(P13/D13,"")</f>
        <v/>
      </c>
    </row>
    <row r="14" spans="2:21" ht="15" customHeight="1" x14ac:dyDescent="0.2">
      <c r="B14" s="53">
        <v>3</v>
      </c>
      <c r="C14" s="48">
        <f>IFERROR(VLOOKUP(B14,'Planilha Orçamentária'!$B:$J,3,FALSE),0)</f>
        <v>0</v>
      </c>
      <c r="D14" s="54">
        <f>IFERROR(VLOOKUP(B14,'Planilha Orçamentária'!$B:$J,9,FALSE),0)</f>
        <v>0</v>
      </c>
      <c r="E14" s="55" t="str">
        <f>IFERROR(D14/$D$38,"")</f>
        <v/>
      </c>
      <c r="F14" s="56">
        <v>0</v>
      </c>
      <c r="G14" s="57" t="str">
        <f>IFERROR(F14/D14,"")</f>
        <v/>
      </c>
      <c r="H14" s="54">
        <v>0</v>
      </c>
      <c r="I14" s="57" t="str">
        <f>IFERROR(H14/D14,"")</f>
        <v/>
      </c>
      <c r="J14" s="54">
        <v>0</v>
      </c>
      <c r="K14" s="57" t="str">
        <f>IFERROR(J14/D14,"")</f>
        <v/>
      </c>
      <c r="L14" s="54">
        <v>0</v>
      </c>
      <c r="M14" s="58" t="str">
        <f>IFERROR(L14/D14,"")</f>
        <v/>
      </c>
      <c r="N14" s="54">
        <v>0</v>
      </c>
      <c r="O14" s="58" t="str">
        <f>IFERROR(N14/D14,"")</f>
        <v/>
      </c>
      <c r="P14" s="54">
        <v>0</v>
      </c>
      <c r="Q14" s="58" t="str">
        <f>IFERROR(P14/D14,"")</f>
        <v/>
      </c>
    </row>
    <row r="15" spans="2:21" ht="15" customHeight="1" x14ac:dyDescent="0.2">
      <c r="B15" s="53">
        <v>4</v>
      </c>
      <c r="C15" s="48">
        <f>IFERROR(VLOOKUP(B15,'Planilha Orçamentária'!$B:$J,3,FALSE),0)</f>
        <v>0</v>
      </c>
      <c r="D15" s="54">
        <f>IFERROR(VLOOKUP(B15,'Planilha Orçamentária'!$B:$J,9,FALSE),0)</f>
        <v>0</v>
      </c>
      <c r="E15" s="55" t="str">
        <f>IFERROR(D15/$D$38,"")</f>
        <v/>
      </c>
      <c r="F15" s="56">
        <v>0</v>
      </c>
      <c r="G15" s="57" t="str">
        <f>IFERROR(F15/D15,"")</f>
        <v/>
      </c>
      <c r="H15" s="54">
        <v>0</v>
      </c>
      <c r="I15" s="57" t="str">
        <f>IFERROR(H15/D15,"")</f>
        <v/>
      </c>
      <c r="J15" s="54">
        <v>0</v>
      </c>
      <c r="K15" s="57" t="str">
        <f>IFERROR(J15/D15,"")</f>
        <v/>
      </c>
      <c r="L15" s="54">
        <v>0</v>
      </c>
      <c r="M15" s="58" t="str">
        <f>IFERROR(L15/D15,"")</f>
        <v/>
      </c>
      <c r="N15" s="54">
        <v>0</v>
      </c>
      <c r="O15" s="58" t="str">
        <f>IFERROR(N15/D15,"")</f>
        <v/>
      </c>
      <c r="P15" s="54">
        <v>0</v>
      </c>
      <c r="Q15" s="58" t="str">
        <f>IFERROR(P15/D15,"")</f>
        <v/>
      </c>
    </row>
    <row r="16" spans="2:21" ht="15" customHeight="1" x14ac:dyDescent="0.2">
      <c r="B16" s="53">
        <v>5</v>
      </c>
      <c r="C16" s="48">
        <f>IFERROR(VLOOKUP(B16,'Planilha Orçamentária'!$B:$J,3,FALSE),0)</f>
        <v>0</v>
      </c>
      <c r="D16" s="54">
        <f>IFERROR(VLOOKUP(B16,'Planilha Orçamentária'!$B:$J,9,FALSE),0)</f>
        <v>0</v>
      </c>
      <c r="E16" s="55" t="str">
        <f>IFERROR(D16/$D$38,"")</f>
        <v/>
      </c>
      <c r="F16" s="56">
        <v>0</v>
      </c>
      <c r="G16" s="57" t="str">
        <f>IFERROR(F16/D16,"")</f>
        <v/>
      </c>
      <c r="H16" s="54">
        <v>0</v>
      </c>
      <c r="I16" s="57" t="str">
        <f>IFERROR(H16/D16,"")</f>
        <v/>
      </c>
      <c r="J16" s="54">
        <v>0</v>
      </c>
      <c r="K16" s="57" t="str">
        <f>IFERROR(J16/D16,"")</f>
        <v/>
      </c>
      <c r="L16" s="54">
        <v>0</v>
      </c>
      <c r="M16" s="58" t="str">
        <f>IFERROR(L16/D16,"")</f>
        <v/>
      </c>
      <c r="N16" s="54">
        <v>0</v>
      </c>
      <c r="O16" s="58" t="str">
        <f>IFERROR(N16/D16,"")</f>
        <v/>
      </c>
      <c r="P16" s="54">
        <v>0</v>
      </c>
      <c r="Q16" s="58" t="str">
        <f>IFERROR(P16/D16,"")</f>
        <v/>
      </c>
    </row>
    <row r="17" spans="2:17" ht="15" customHeight="1" x14ac:dyDescent="0.2">
      <c r="B17" s="53">
        <v>6</v>
      </c>
      <c r="C17" s="48">
        <f>IFERROR(VLOOKUP(B17,'Planilha Orçamentária'!$B:$J,3,FALSE),0)</f>
        <v>0</v>
      </c>
      <c r="D17" s="54">
        <f>IFERROR(VLOOKUP(B17,'Planilha Orçamentária'!$B:$J,9,FALSE),0)</f>
        <v>0</v>
      </c>
      <c r="E17" s="55" t="str">
        <f t="shared" ref="E17:E36" si="0">IFERROR(D17/$D$38,"")</f>
        <v/>
      </c>
      <c r="F17" s="56">
        <v>0</v>
      </c>
      <c r="G17" s="57" t="str">
        <f t="shared" ref="G17:G36" si="1">IFERROR(F17/D17,"")</f>
        <v/>
      </c>
      <c r="H17" s="54">
        <v>0</v>
      </c>
      <c r="I17" s="57" t="str">
        <f t="shared" ref="I17:I36" si="2">IFERROR(H17/D17,"")</f>
        <v/>
      </c>
      <c r="J17" s="54">
        <v>0</v>
      </c>
      <c r="K17" s="57" t="str">
        <f t="shared" ref="K17:K36" si="3">IFERROR(J17/D17,"")</f>
        <v/>
      </c>
      <c r="L17" s="54">
        <v>0</v>
      </c>
      <c r="M17" s="58" t="str">
        <f t="shared" ref="M17:M36" si="4">IFERROR(L17/D17,"")</f>
        <v/>
      </c>
      <c r="N17" s="54">
        <v>0</v>
      </c>
      <c r="O17" s="58" t="str">
        <f t="shared" ref="O17:O36" si="5">IFERROR(N17/D17,"")</f>
        <v/>
      </c>
      <c r="P17" s="54">
        <v>0</v>
      </c>
      <c r="Q17" s="58" t="str">
        <f t="shared" ref="Q17:Q36" si="6">IFERROR(P17/D17,"")</f>
        <v/>
      </c>
    </row>
    <row r="18" spans="2:17" ht="15" customHeight="1" x14ac:dyDescent="0.2">
      <c r="B18" s="53">
        <v>7</v>
      </c>
      <c r="C18" s="48">
        <f>IFERROR(VLOOKUP(B18,'Planilha Orçamentária'!$B:$J,3,FALSE),0)</f>
        <v>0</v>
      </c>
      <c r="D18" s="54">
        <f>IFERROR(VLOOKUP(B18,'Planilha Orçamentária'!$B:$J,9,FALSE),0)</f>
        <v>0</v>
      </c>
      <c r="E18" s="55" t="str">
        <f t="shared" si="0"/>
        <v/>
      </c>
      <c r="F18" s="56">
        <v>0</v>
      </c>
      <c r="G18" s="57" t="str">
        <f t="shared" si="1"/>
        <v/>
      </c>
      <c r="H18" s="54">
        <v>0</v>
      </c>
      <c r="I18" s="57" t="str">
        <f t="shared" si="2"/>
        <v/>
      </c>
      <c r="J18" s="54">
        <v>0</v>
      </c>
      <c r="K18" s="57" t="str">
        <f t="shared" si="3"/>
        <v/>
      </c>
      <c r="L18" s="54">
        <v>0</v>
      </c>
      <c r="M18" s="58" t="str">
        <f t="shared" si="4"/>
        <v/>
      </c>
      <c r="N18" s="54">
        <v>0</v>
      </c>
      <c r="O18" s="58" t="str">
        <f t="shared" si="5"/>
        <v/>
      </c>
      <c r="P18" s="54">
        <v>0</v>
      </c>
      <c r="Q18" s="58" t="str">
        <f t="shared" si="6"/>
        <v/>
      </c>
    </row>
    <row r="19" spans="2:17" ht="15" customHeight="1" x14ac:dyDescent="0.2">
      <c r="B19" s="53">
        <v>8</v>
      </c>
      <c r="C19" s="48">
        <f>IFERROR(VLOOKUP(B19,'Planilha Orçamentária'!$B:$J,3,FALSE),0)</f>
        <v>0</v>
      </c>
      <c r="D19" s="54">
        <f>IFERROR(VLOOKUP(B19,'Planilha Orçamentária'!$B:$J,9,FALSE),0)</f>
        <v>0</v>
      </c>
      <c r="E19" s="55" t="str">
        <f t="shared" si="0"/>
        <v/>
      </c>
      <c r="F19" s="56">
        <v>0</v>
      </c>
      <c r="G19" s="57" t="str">
        <f t="shared" si="1"/>
        <v/>
      </c>
      <c r="H19" s="54">
        <v>0</v>
      </c>
      <c r="I19" s="57" t="str">
        <f t="shared" si="2"/>
        <v/>
      </c>
      <c r="J19" s="54">
        <v>0</v>
      </c>
      <c r="K19" s="57" t="str">
        <f t="shared" si="3"/>
        <v/>
      </c>
      <c r="L19" s="54">
        <v>0</v>
      </c>
      <c r="M19" s="58" t="str">
        <f t="shared" si="4"/>
        <v/>
      </c>
      <c r="N19" s="54">
        <v>0</v>
      </c>
      <c r="O19" s="58" t="str">
        <f t="shared" si="5"/>
        <v/>
      </c>
      <c r="P19" s="54">
        <v>0</v>
      </c>
      <c r="Q19" s="58" t="str">
        <f t="shared" si="6"/>
        <v/>
      </c>
    </row>
    <row r="20" spans="2:17" ht="15" customHeight="1" x14ac:dyDescent="0.2">
      <c r="B20" s="53">
        <v>9</v>
      </c>
      <c r="C20" s="48">
        <f>IFERROR(VLOOKUP(B20,'Planilha Orçamentária'!$B:$J,3,FALSE),0)</f>
        <v>0</v>
      </c>
      <c r="D20" s="54">
        <f>IFERROR(VLOOKUP(B20,'Planilha Orçamentária'!$B:$J,9,FALSE),0)</f>
        <v>0</v>
      </c>
      <c r="E20" s="55" t="str">
        <f t="shared" si="0"/>
        <v/>
      </c>
      <c r="F20" s="56">
        <v>0</v>
      </c>
      <c r="G20" s="57" t="str">
        <f t="shared" si="1"/>
        <v/>
      </c>
      <c r="H20" s="54">
        <v>0</v>
      </c>
      <c r="I20" s="57" t="str">
        <f t="shared" si="2"/>
        <v/>
      </c>
      <c r="J20" s="54">
        <v>0</v>
      </c>
      <c r="K20" s="57" t="str">
        <f t="shared" si="3"/>
        <v/>
      </c>
      <c r="L20" s="54">
        <v>0</v>
      </c>
      <c r="M20" s="58" t="str">
        <f t="shared" si="4"/>
        <v/>
      </c>
      <c r="N20" s="54">
        <v>0</v>
      </c>
      <c r="O20" s="58" t="str">
        <f t="shared" si="5"/>
        <v/>
      </c>
      <c r="P20" s="54">
        <v>0</v>
      </c>
      <c r="Q20" s="58" t="str">
        <f t="shared" si="6"/>
        <v/>
      </c>
    </row>
    <row r="21" spans="2:17" ht="15" customHeight="1" x14ac:dyDescent="0.2">
      <c r="B21" s="53">
        <v>10</v>
      </c>
      <c r="C21" s="48">
        <f>IFERROR(VLOOKUP(B21,'Planilha Orçamentária'!$B:$J,3,FALSE),0)</f>
        <v>0</v>
      </c>
      <c r="D21" s="54">
        <f>IFERROR(VLOOKUP(B21,'Planilha Orçamentária'!$B:$J,9,FALSE),0)</f>
        <v>0</v>
      </c>
      <c r="E21" s="55" t="str">
        <f t="shared" si="0"/>
        <v/>
      </c>
      <c r="F21" s="56">
        <v>0</v>
      </c>
      <c r="G21" s="57" t="str">
        <f t="shared" si="1"/>
        <v/>
      </c>
      <c r="H21" s="54">
        <v>0</v>
      </c>
      <c r="I21" s="57" t="str">
        <f t="shared" si="2"/>
        <v/>
      </c>
      <c r="J21" s="54">
        <v>0</v>
      </c>
      <c r="K21" s="57" t="str">
        <f t="shared" si="3"/>
        <v/>
      </c>
      <c r="L21" s="54">
        <v>0</v>
      </c>
      <c r="M21" s="58" t="str">
        <f t="shared" si="4"/>
        <v/>
      </c>
      <c r="N21" s="54">
        <v>0</v>
      </c>
      <c r="O21" s="58" t="str">
        <f t="shared" si="5"/>
        <v/>
      </c>
      <c r="P21" s="54">
        <v>0</v>
      </c>
      <c r="Q21" s="58" t="str">
        <f t="shared" si="6"/>
        <v/>
      </c>
    </row>
    <row r="22" spans="2:17" ht="15" customHeight="1" x14ac:dyDescent="0.2">
      <c r="B22" s="53">
        <v>11</v>
      </c>
      <c r="C22" s="48">
        <f>IFERROR(VLOOKUP(B22,'Planilha Orçamentária'!$B:$J,3,FALSE),0)</f>
        <v>0</v>
      </c>
      <c r="D22" s="54">
        <f>IFERROR(VLOOKUP(B22,'Planilha Orçamentária'!$B:$J,9,FALSE),0)</f>
        <v>0</v>
      </c>
      <c r="E22" s="55" t="str">
        <f t="shared" si="0"/>
        <v/>
      </c>
      <c r="F22" s="56">
        <v>0</v>
      </c>
      <c r="G22" s="57" t="str">
        <f t="shared" si="1"/>
        <v/>
      </c>
      <c r="H22" s="54">
        <v>0</v>
      </c>
      <c r="I22" s="57" t="str">
        <f t="shared" si="2"/>
        <v/>
      </c>
      <c r="J22" s="54">
        <v>0</v>
      </c>
      <c r="K22" s="57" t="str">
        <f t="shared" si="3"/>
        <v/>
      </c>
      <c r="L22" s="54">
        <v>0</v>
      </c>
      <c r="M22" s="58" t="str">
        <f t="shared" si="4"/>
        <v/>
      </c>
      <c r="N22" s="54">
        <v>0</v>
      </c>
      <c r="O22" s="58" t="str">
        <f t="shared" si="5"/>
        <v/>
      </c>
      <c r="P22" s="54">
        <v>0</v>
      </c>
      <c r="Q22" s="58" t="str">
        <f t="shared" si="6"/>
        <v/>
      </c>
    </row>
    <row r="23" spans="2:17" ht="15" customHeight="1" x14ac:dyDescent="0.2">
      <c r="B23" s="53">
        <v>12</v>
      </c>
      <c r="C23" s="48">
        <f>IFERROR(VLOOKUP(B23,'Planilha Orçamentária'!$B:$J,3,FALSE),0)</f>
        <v>0</v>
      </c>
      <c r="D23" s="54">
        <f>IFERROR(VLOOKUP(B23,'Planilha Orçamentária'!$B:$J,9,FALSE),0)</f>
        <v>0</v>
      </c>
      <c r="E23" s="55" t="str">
        <f t="shared" si="0"/>
        <v/>
      </c>
      <c r="F23" s="56">
        <v>0</v>
      </c>
      <c r="G23" s="57" t="str">
        <f t="shared" si="1"/>
        <v/>
      </c>
      <c r="H23" s="54">
        <v>0</v>
      </c>
      <c r="I23" s="57" t="str">
        <f t="shared" si="2"/>
        <v/>
      </c>
      <c r="J23" s="54">
        <v>0</v>
      </c>
      <c r="K23" s="57" t="str">
        <f t="shared" si="3"/>
        <v/>
      </c>
      <c r="L23" s="54">
        <v>0</v>
      </c>
      <c r="M23" s="58" t="str">
        <f t="shared" si="4"/>
        <v/>
      </c>
      <c r="N23" s="54">
        <v>0</v>
      </c>
      <c r="O23" s="58" t="str">
        <f t="shared" si="5"/>
        <v/>
      </c>
      <c r="P23" s="54">
        <v>0</v>
      </c>
      <c r="Q23" s="58" t="str">
        <f t="shared" si="6"/>
        <v/>
      </c>
    </row>
    <row r="24" spans="2:17" ht="15" customHeight="1" x14ac:dyDescent="0.2">
      <c r="B24" s="53">
        <v>13</v>
      </c>
      <c r="C24" s="48">
        <f>IFERROR(VLOOKUP(B24,'Planilha Orçamentária'!$B:$J,3,FALSE),0)</f>
        <v>0</v>
      </c>
      <c r="D24" s="54">
        <f>IFERROR(VLOOKUP(B24,'Planilha Orçamentária'!$B:$J,9,FALSE),0)</f>
        <v>0</v>
      </c>
      <c r="E24" s="55" t="str">
        <f t="shared" si="0"/>
        <v/>
      </c>
      <c r="F24" s="56">
        <v>0</v>
      </c>
      <c r="G24" s="57" t="str">
        <f t="shared" si="1"/>
        <v/>
      </c>
      <c r="H24" s="54">
        <v>0</v>
      </c>
      <c r="I24" s="57" t="str">
        <f t="shared" si="2"/>
        <v/>
      </c>
      <c r="J24" s="54">
        <v>0</v>
      </c>
      <c r="K24" s="57" t="str">
        <f t="shared" si="3"/>
        <v/>
      </c>
      <c r="L24" s="54">
        <v>0</v>
      </c>
      <c r="M24" s="58" t="str">
        <f t="shared" si="4"/>
        <v/>
      </c>
      <c r="N24" s="54">
        <v>0</v>
      </c>
      <c r="O24" s="58" t="str">
        <f t="shared" si="5"/>
        <v/>
      </c>
      <c r="P24" s="54">
        <v>0</v>
      </c>
      <c r="Q24" s="58" t="str">
        <f t="shared" si="6"/>
        <v/>
      </c>
    </row>
    <row r="25" spans="2:17" ht="15" customHeight="1" x14ac:dyDescent="0.2">
      <c r="B25" s="53">
        <v>14</v>
      </c>
      <c r="C25" s="48">
        <f>IFERROR(VLOOKUP(B25,'Planilha Orçamentária'!$B:$J,3,FALSE),0)</f>
        <v>0</v>
      </c>
      <c r="D25" s="54">
        <f>IFERROR(VLOOKUP(B25,'Planilha Orçamentária'!$B:$J,9,FALSE),0)</f>
        <v>0</v>
      </c>
      <c r="E25" s="55" t="str">
        <f t="shared" si="0"/>
        <v/>
      </c>
      <c r="F25" s="56">
        <v>0</v>
      </c>
      <c r="G25" s="57" t="str">
        <f t="shared" si="1"/>
        <v/>
      </c>
      <c r="H25" s="54">
        <v>0</v>
      </c>
      <c r="I25" s="57" t="str">
        <f t="shared" si="2"/>
        <v/>
      </c>
      <c r="J25" s="54">
        <v>0</v>
      </c>
      <c r="K25" s="57" t="str">
        <f t="shared" si="3"/>
        <v/>
      </c>
      <c r="L25" s="54">
        <v>0</v>
      </c>
      <c r="M25" s="58" t="str">
        <f t="shared" si="4"/>
        <v/>
      </c>
      <c r="N25" s="54">
        <v>0</v>
      </c>
      <c r="O25" s="58" t="str">
        <f t="shared" si="5"/>
        <v/>
      </c>
      <c r="P25" s="54">
        <v>0</v>
      </c>
      <c r="Q25" s="58" t="str">
        <f t="shared" si="6"/>
        <v/>
      </c>
    </row>
    <row r="26" spans="2:17" ht="15" customHeight="1" x14ac:dyDescent="0.2">
      <c r="B26" s="53">
        <v>15</v>
      </c>
      <c r="C26" s="48">
        <f>IFERROR(VLOOKUP(B26,'Planilha Orçamentária'!$B:$J,3,FALSE),0)</f>
        <v>0</v>
      </c>
      <c r="D26" s="54">
        <f>IFERROR(VLOOKUP(B26,'Planilha Orçamentária'!$B:$J,9,FALSE),0)</f>
        <v>0</v>
      </c>
      <c r="E26" s="55" t="str">
        <f t="shared" si="0"/>
        <v/>
      </c>
      <c r="F26" s="56">
        <v>0</v>
      </c>
      <c r="G26" s="57" t="str">
        <f t="shared" si="1"/>
        <v/>
      </c>
      <c r="H26" s="54">
        <v>0</v>
      </c>
      <c r="I26" s="57" t="str">
        <f t="shared" si="2"/>
        <v/>
      </c>
      <c r="J26" s="54">
        <v>0</v>
      </c>
      <c r="K26" s="57" t="str">
        <f t="shared" si="3"/>
        <v/>
      </c>
      <c r="L26" s="54">
        <v>0</v>
      </c>
      <c r="M26" s="58" t="str">
        <f t="shared" si="4"/>
        <v/>
      </c>
      <c r="N26" s="54">
        <v>0</v>
      </c>
      <c r="O26" s="58" t="str">
        <f t="shared" si="5"/>
        <v/>
      </c>
      <c r="P26" s="54">
        <v>0</v>
      </c>
      <c r="Q26" s="58" t="str">
        <f t="shared" si="6"/>
        <v/>
      </c>
    </row>
    <row r="27" spans="2:17" ht="15" customHeight="1" x14ac:dyDescent="0.2">
      <c r="B27" s="53">
        <v>16</v>
      </c>
      <c r="C27" s="48">
        <f>IFERROR(VLOOKUP(B27,'Planilha Orçamentária'!$B:$J,3,FALSE),0)</f>
        <v>0</v>
      </c>
      <c r="D27" s="54">
        <f>IFERROR(VLOOKUP(B27,'Planilha Orçamentária'!$B:$J,9,FALSE),0)</f>
        <v>0</v>
      </c>
      <c r="E27" s="55" t="str">
        <f t="shared" si="0"/>
        <v/>
      </c>
      <c r="F27" s="56">
        <v>0</v>
      </c>
      <c r="G27" s="57" t="str">
        <f t="shared" si="1"/>
        <v/>
      </c>
      <c r="H27" s="54">
        <v>0</v>
      </c>
      <c r="I27" s="57" t="str">
        <f t="shared" si="2"/>
        <v/>
      </c>
      <c r="J27" s="54">
        <v>0</v>
      </c>
      <c r="K27" s="57" t="str">
        <f t="shared" si="3"/>
        <v/>
      </c>
      <c r="L27" s="54">
        <v>0</v>
      </c>
      <c r="M27" s="58" t="str">
        <f t="shared" si="4"/>
        <v/>
      </c>
      <c r="N27" s="54">
        <v>0</v>
      </c>
      <c r="O27" s="58" t="str">
        <f t="shared" si="5"/>
        <v/>
      </c>
      <c r="P27" s="54">
        <v>0</v>
      </c>
      <c r="Q27" s="58" t="str">
        <f t="shared" si="6"/>
        <v/>
      </c>
    </row>
    <row r="28" spans="2:17" ht="15" customHeight="1" x14ac:dyDescent="0.2">
      <c r="B28" s="53">
        <v>17</v>
      </c>
      <c r="C28" s="48">
        <f>IFERROR(VLOOKUP(B28,'Planilha Orçamentária'!$B:$J,3,FALSE),0)</f>
        <v>0</v>
      </c>
      <c r="D28" s="54">
        <f>IFERROR(VLOOKUP(B28,'Planilha Orçamentária'!$B:$J,9,FALSE),0)</f>
        <v>0</v>
      </c>
      <c r="E28" s="55" t="str">
        <f t="shared" si="0"/>
        <v/>
      </c>
      <c r="F28" s="56">
        <v>0</v>
      </c>
      <c r="G28" s="57" t="str">
        <f t="shared" si="1"/>
        <v/>
      </c>
      <c r="H28" s="54">
        <v>0</v>
      </c>
      <c r="I28" s="57" t="str">
        <f t="shared" si="2"/>
        <v/>
      </c>
      <c r="J28" s="54">
        <v>0</v>
      </c>
      <c r="K28" s="57" t="str">
        <f t="shared" si="3"/>
        <v/>
      </c>
      <c r="L28" s="54">
        <v>0</v>
      </c>
      <c r="M28" s="58" t="str">
        <f t="shared" si="4"/>
        <v/>
      </c>
      <c r="N28" s="54">
        <v>0</v>
      </c>
      <c r="O28" s="58" t="str">
        <f t="shared" si="5"/>
        <v/>
      </c>
      <c r="P28" s="54">
        <v>0</v>
      </c>
      <c r="Q28" s="58" t="str">
        <f t="shared" si="6"/>
        <v/>
      </c>
    </row>
    <row r="29" spans="2:17" ht="15" customHeight="1" x14ac:dyDescent="0.2">
      <c r="B29" s="53">
        <v>18</v>
      </c>
      <c r="C29" s="48">
        <f>IFERROR(VLOOKUP(B29,'Planilha Orçamentária'!$B:$J,3,FALSE),0)</f>
        <v>0</v>
      </c>
      <c r="D29" s="54">
        <f>IFERROR(VLOOKUP(B29,'Planilha Orçamentária'!$B:$J,9,FALSE),0)</f>
        <v>0</v>
      </c>
      <c r="E29" s="55" t="str">
        <f t="shared" si="0"/>
        <v/>
      </c>
      <c r="F29" s="56">
        <v>0</v>
      </c>
      <c r="G29" s="57" t="str">
        <f t="shared" si="1"/>
        <v/>
      </c>
      <c r="H29" s="54">
        <v>0</v>
      </c>
      <c r="I29" s="57" t="str">
        <f t="shared" si="2"/>
        <v/>
      </c>
      <c r="J29" s="54">
        <v>0</v>
      </c>
      <c r="K29" s="57" t="str">
        <f t="shared" si="3"/>
        <v/>
      </c>
      <c r="L29" s="54">
        <v>0</v>
      </c>
      <c r="M29" s="58" t="str">
        <f t="shared" si="4"/>
        <v/>
      </c>
      <c r="N29" s="54">
        <v>0</v>
      </c>
      <c r="O29" s="58" t="str">
        <f t="shared" si="5"/>
        <v/>
      </c>
      <c r="P29" s="54">
        <v>0</v>
      </c>
      <c r="Q29" s="58" t="str">
        <f t="shared" si="6"/>
        <v/>
      </c>
    </row>
    <row r="30" spans="2:17" ht="15" customHeight="1" x14ac:dyDescent="0.2">
      <c r="B30" s="53">
        <v>19</v>
      </c>
      <c r="C30" s="48">
        <f>IFERROR(VLOOKUP(B30,'Planilha Orçamentária'!$B:$J,3,FALSE),0)</f>
        <v>0</v>
      </c>
      <c r="D30" s="54">
        <f>IFERROR(VLOOKUP(B30,'Planilha Orçamentária'!$B:$J,9,FALSE),0)</f>
        <v>0</v>
      </c>
      <c r="E30" s="55" t="str">
        <f t="shared" si="0"/>
        <v/>
      </c>
      <c r="F30" s="56">
        <v>0</v>
      </c>
      <c r="G30" s="57" t="str">
        <f t="shared" si="1"/>
        <v/>
      </c>
      <c r="H30" s="54">
        <v>0</v>
      </c>
      <c r="I30" s="57" t="str">
        <f t="shared" si="2"/>
        <v/>
      </c>
      <c r="J30" s="54">
        <v>0</v>
      </c>
      <c r="K30" s="57" t="str">
        <f t="shared" si="3"/>
        <v/>
      </c>
      <c r="L30" s="54">
        <v>0</v>
      </c>
      <c r="M30" s="58" t="str">
        <f t="shared" si="4"/>
        <v/>
      </c>
      <c r="N30" s="54">
        <v>0</v>
      </c>
      <c r="O30" s="58" t="str">
        <f t="shared" si="5"/>
        <v/>
      </c>
      <c r="P30" s="54">
        <v>0</v>
      </c>
      <c r="Q30" s="58" t="str">
        <f t="shared" si="6"/>
        <v/>
      </c>
    </row>
    <row r="31" spans="2:17" ht="15" customHeight="1" x14ac:dyDescent="0.2">
      <c r="B31" s="53">
        <v>20</v>
      </c>
      <c r="C31" s="48">
        <f>IFERROR(VLOOKUP(B31,'Planilha Orçamentária'!$B:$J,3,FALSE),0)</f>
        <v>0</v>
      </c>
      <c r="D31" s="54">
        <f>IFERROR(VLOOKUP(B31,'Planilha Orçamentária'!$B:$J,9,FALSE),0)</f>
        <v>0</v>
      </c>
      <c r="E31" s="55" t="str">
        <f t="shared" si="0"/>
        <v/>
      </c>
      <c r="F31" s="56">
        <v>0</v>
      </c>
      <c r="G31" s="57" t="str">
        <f t="shared" si="1"/>
        <v/>
      </c>
      <c r="H31" s="54">
        <v>0</v>
      </c>
      <c r="I31" s="57" t="str">
        <f t="shared" si="2"/>
        <v/>
      </c>
      <c r="J31" s="54">
        <v>0</v>
      </c>
      <c r="K31" s="57" t="str">
        <f t="shared" si="3"/>
        <v/>
      </c>
      <c r="L31" s="54">
        <v>0</v>
      </c>
      <c r="M31" s="58" t="str">
        <f t="shared" si="4"/>
        <v/>
      </c>
      <c r="N31" s="54">
        <v>0</v>
      </c>
      <c r="O31" s="58" t="str">
        <f t="shared" si="5"/>
        <v/>
      </c>
      <c r="P31" s="54">
        <v>0</v>
      </c>
      <c r="Q31" s="58" t="str">
        <f t="shared" si="6"/>
        <v/>
      </c>
    </row>
    <row r="32" spans="2:17" ht="15" customHeight="1" x14ac:dyDescent="0.2">
      <c r="B32" s="53">
        <v>21</v>
      </c>
      <c r="C32" s="48">
        <f>IFERROR(VLOOKUP(B32,'Planilha Orçamentária'!$B:$J,3,FALSE),0)</f>
        <v>0</v>
      </c>
      <c r="D32" s="54">
        <f>IFERROR(VLOOKUP(B32,'Planilha Orçamentária'!$B:$J,9,FALSE),0)</f>
        <v>0</v>
      </c>
      <c r="E32" s="55" t="str">
        <f t="shared" si="0"/>
        <v/>
      </c>
      <c r="F32" s="56">
        <v>0</v>
      </c>
      <c r="G32" s="57" t="str">
        <f t="shared" si="1"/>
        <v/>
      </c>
      <c r="H32" s="54">
        <v>0</v>
      </c>
      <c r="I32" s="57" t="str">
        <f t="shared" si="2"/>
        <v/>
      </c>
      <c r="J32" s="54">
        <v>0</v>
      </c>
      <c r="K32" s="57" t="str">
        <f t="shared" si="3"/>
        <v/>
      </c>
      <c r="L32" s="54">
        <v>0</v>
      </c>
      <c r="M32" s="58" t="str">
        <f t="shared" si="4"/>
        <v/>
      </c>
      <c r="N32" s="54">
        <v>0</v>
      </c>
      <c r="O32" s="58" t="str">
        <f t="shared" si="5"/>
        <v/>
      </c>
      <c r="P32" s="54">
        <v>0</v>
      </c>
      <c r="Q32" s="58" t="str">
        <f t="shared" si="6"/>
        <v/>
      </c>
    </row>
    <row r="33" spans="2:17" ht="15" customHeight="1" x14ac:dyDescent="0.2">
      <c r="B33" s="53">
        <v>22</v>
      </c>
      <c r="C33" s="48">
        <f>IFERROR(VLOOKUP(B33,'Planilha Orçamentária'!$B:$J,3,FALSE),0)</f>
        <v>0</v>
      </c>
      <c r="D33" s="54">
        <f>IFERROR(VLOOKUP(B33,'Planilha Orçamentária'!$B:$J,9,FALSE),0)</f>
        <v>0</v>
      </c>
      <c r="E33" s="55" t="str">
        <f t="shared" si="0"/>
        <v/>
      </c>
      <c r="F33" s="56">
        <v>0</v>
      </c>
      <c r="G33" s="57" t="str">
        <f t="shared" si="1"/>
        <v/>
      </c>
      <c r="H33" s="54">
        <v>0</v>
      </c>
      <c r="I33" s="57" t="str">
        <f t="shared" si="2"/>
        <v/>
      </c>
      <c r="J33" s="54">
        <v>0</v>
      </c>
      <c r="K33" s="57" t="str">
        <f t="shared" si="3"/>
        <v/>
      </c>
      <c r="L33" s="54">
        <v>0</v>
      </c>
      <c r="M33" s="58" t="str">
        <f t="shared" si="4"/>
        <v/>
      </c>
      <c r="N33" s="54">
        <v>0</v>
      </c>
      <c r="O33" s="58" t="str">
        <f t="shared" si="5"/>
        <v/>
      </c>
      <c r="P33" s="54">
        <v>0</v>
      </c>
      <c r="Q33" s="58" t="str">
        <f t="shared" si="6"/>
        <v/>
      </c>
    </row>
    <row r="34" spans="2:17" ht="15" customHeight="1" x14ac:dyDescent="0.2">
      <c r="B34" s="53">
        <v>23</v>
      </c>
      <c r="C34" s="48">
        <f>IFERROR(VLOOKUP(B34,'Planilha Orçamentária'!$B:$J,3,FALSE),0)</f>
        <v>0</v>
      </c>
      <c r="D34" s="54">
        <f>IFERROR(VLOOKUP(B34,'Planilha Orçamentária'!$B:$J,9,FALSE),0)</f>
        <v>0</v>
      </c>
      <c r="E34" s="55" t="str">
        <f t="shared" si="0"/>
        <v/>
      </c>
      <c r="F34" s="56">
        <v>0</v>
      </c>
      <c r="G34" s="57" t="str">
        <f t="shared" si="1"/>
        <v/>
      </c>
      <c r="H34" s="54">
        <v>0</v>
      </c>
      <c r="I34" s="57" t="str">
        <f t="shared" si="2"/>
        <v/>
      </c>
      <c r="J34" s="54">
        <v>0</v>
      </c>
      <c r="K34" s="57" t="str">
        <f t="shared" si="3"/>
        <v/>
      </c>
      <c r="L34" s="54">
        <v>0</v>
      </c>
      <c r="M34" s="58" t="str">
        <f t="shared" si="4"/>
        <v/>
      </c>
      <c r="N34" s="54">
        <v>0</v>
      </c>
      <c r="O34" s="58" t="str">
        <f t="shared" si="5"/>
        <v/>
      </c>
      <c r="P34" s="54">
        <v>0</v>
      </c>
      <c r="Q34" s="58" t="str">
        <f t="shared" si="6"/>
        <v/>
      </c>
    </row>
    <row r="35" spans="2:17" ht="15" customHeight="1" x14ac:dyDescent="0.2">
      <c r="B35" s="53">
        <v>24</v>
      </c>
      <c r="C35" s="48">
        <f>IFERROR(VLOOKUP(B35,'Planilha Orçamentária'!$B:$J,3,FALSE),0)</f>
        <v>0</v>
      </c>
      <c r="D35" s="54">
        <f>IFERROR(VLOOKUP(B35,'Planilha Orçamentária'!$B:$J,9,FALSE),0)</f>
        <v>0</v>
      </c>
      <c r="E35" s="55" t="str">
        <f t="shared" si="0"/>
        <v/>
      </c>
      <c r="F35" s="56">
        <v>0</v>
      </c>
      <c r="G35" s="57" t="str">
        <f t="shared" si="1"/>
        <v/>
      </c>
      <c r="H35" s="54">
        <v>0</v>
      </c>
      <c r="I35" s="57" t="str">
        <f t="shared" si="2"/>
        <v/>
      </c>
      <c r="J35" s="54">
        <v>0</v>
      </c>
      <c r="K35" s="57" t="str">
        <f t="shared" si="3"/>
        <v/>
      </c>
      <c r="L35" s="54">
        <v>0</v>
      </c>
      <c r="M35" s="58" t="str">
        <f t="shared" si="4"/>
        <v/>
      </c>
      <c r="N35" s="54">
        <v>0</v>
      </c>
      <c r="O35" s="58" t="str">
        <f t="shared" si="5"/>
        <v/>
      </c>
      <c r="P35" s="54">
        <v>0</v>
      </c>
      <c r="Q35" s="58" t="str">
        <f t="shared" si="6"/>
        <v/>
      </c>
    </row>
    <row r="36" spans="2:17" ht="15" customHeight="1" x14ac:dyDescent="0.2">
      <c r="B36" s="53">
        <v>25</v>
      </c>
      <c r="C36" s="48">
        <f>IFERROR(VLOOKUP(B36,'Planilha Orçamentária'!$B:$J,3,FALSE),0)</f>
        <v>0</v>
      </c>
      <c r="D36" s="54">
        <f>IFERROR(VLOOKUP(B36,'Planilha Orçamentária'!$B:$J,9,FALSE),0)</f>
        <v>0</v>
      </c>
      <c r="E36" s="55" t="str">
        <f t="shared" si="0"/>
        <v/>
      </c>
      <c r="F36" s="56">
        <v>0</v>
      </c>
      <c r="G36" s="57" t="str">
        <f t="shared" si="1"/>
        <v/>
      </c>
      <c r="H36" s="54">
        <v>0</v>
      </c>
      <c r="I36" s="57" t="str">
        <f t="shared" si="2"/>
        <v/>
      </c>
      <c r="J36" s="54">
        <v>0</v>
      </c>
      <c r="K36" s="57" t="str">
        <f t="shared" si="3"/>
        <v/>
      </c>
      <c r="L36" s="54">
        <v>0</v>
      </c>
      <c r="M36" s="58" t="str">
        <f t="shared" si="4"/>
        <v/>
      </c>
      <c r="N36" s="54">
        <v>0</v>
      </c>
      <c r="O36" s="58" t="str">
        <f t="shared" si="5"/>
        <v/>
      </c>
      <c r="P36" s="54">
        <v>0</v>
      </c>
      <c r="Q36" s="58" t="str">
        <f t="shared" si="6"/>
        <v/>
      </c>
    </row>
    <row r="37" spans="2:17" ht="15" customHeight="1" x14ac:dyDescent="0.2">
      <c r="B37" s="59"/>
      <c r="C37" s="60"/>
      <c r="D37" s="61"/>
      <c r="E37" s="62"/>
      <c r="F37" s="61"/>
      <c r="G37" s="63"/>
      <c r="H37" s="61"/>
      <c r="I37" s="63"/>
      <c r="J37" s="61"/>
      <c r="K37" s="63"/>
      <c r="L37" s="61"/>
      <c r="M37" s="63"/>
      <c r="N37" s="61"/>
      <c r="O37" s="63"/>
      <c r="P37" s="61"/>
      <c r="Q37" s="63"/>
    </row>
    <row r="38" spans="2:17" ht="15" customHeight="1" x14ac:dyDescent="0.2">
      <c r="B38" s="284" t="s">
        <v>120</v>
      </c>
      <c r="C38" s="285"/>
      <c r="D38" s="64">
        <f>SUM(D12:D36)</f>
        <v>0</v>
      </c>
      <c r="E38" s="65">
        <f>SUM(E12:E36)</f>
        <v>0</v>
      </c>
      <c r="F38" s="66">
        <f>SUM(F12:F36)</f>
        <v>0</v>
      </c>
      <c r="G38" s="67">
        <f>IFERROR(F38/$D$38,0)</f>
        <v>0</v>
      </c>
      <c r="H38" s="68">
        <f>SUM(H12:H36)</f>
        <v>0</v>
      </c>
      <c r="I38" s="67">
        <f>IFERROR(H38/$D$38,0)</f>
        <v>0</v>
      </c>
      <c r="J38" s="68">
        <f>SUM(J12:J36)</f>
        <v>0</v>
      </c>
      <c r="K38" s="67">
        <f>IFERROR(J38/$D$38,0)</f>
        <v>0</v>
      </c>
      <c r="L38" s="68">
        <f>SUM(L12:L36)</f>
        <v>0</v>
      </c>
      <c r="M38" s="67">
        <f>IFERROR(L38/$D$38,0)</f>
        <v>0</v>
      </c>
      <c r="N38" s="68">
        <f>SUM(N12:N36)</f>
        <v>0</v>
      </c>
      <c r="O38" s="67">
        <f>IFERROR(N38/$D$38,0)</f>
        <v>0</v>
      </c>
      <c r="P38" s="68">
        <f>SUM(P12:P36)</f>
        <v>0</v>
      </c>
      <c r="Q38" s="67">
        <f>IFERROR(P38/$D$38,0)</f>
        <v>0</v>
      </c>
    </row>
    <row r="39" spans="2:17" ht="15" customHeight="1" x14ac:dyDescent="0.2">
      <c r="B39" s="284" t="s">
        <v>121</v>
      </c>
      <c r="C39" s="285"/>
      <c r="D39" s="69">
        <f>LARGE(F39:Q39,1)</f>
        <v>0</v>
      </c>
      <c r="E39" s="65">
        <f>IFERROR(D39/D38,0)</f>
        <v>0</v>
      </c>
      <c r="F39" s="70">
        <f>F38</f>
        <v>0</v>
      </c>
      <c r="G39" s="71">
        <f>G38</f>
        <v>0</v>
      </c>
      <c r="H39" s="72">
        <f t="shared" ref="H39:Q39" si="7">F39+H38</f>
        <v>0</v>
      </c>
      <c r="I39" s="71">
        <f t="shared" si="7"/>
        <v>0</v>
      </c>
      <c r="J39" s="72">
        <f t="shared" si="7"/>
        <v>0</v>
      </c>
      <c r="K39" s="71">
        <f t="shared" si="7"/>
        <v>0</v>
      </c>
      <c r="L39" s="72">
        <f t="shared" si="7"/>
        <v>0</v>
      </c>
      <c r="M39" s="73">
        <f t="shared" si="7"/>
        <v>0</v>
      </c>
      <c r="N39" s="72">
        <f t="shared" si="7"/>
        <v>0</v>
      </c>
      <c r="O39" s="73">
        <f t="shared" si="7"/>
        <v>0</v>
      </c>
      <c r="P39" s="72">
        <f t="shared" si="7"/>
        <v>0</v>
      </c>
      <c r="Q39" s="73">
        <f t="shared" si="7"/>
        <v>0</v>
      </c>
    </row>
    <row r="40" spans="2:17" ht="15" customHeight="1" x14ac:dyDescent="0.2"/>
    <row r="41" spans="2:17" ht="15" customHeight="1" x14ac:dyDescent="0.2"/>
    <row r="42" spans="2:17" ht="15" customHeight="1" x14ac:dyDescent="0.25">
      <c r="B42" s="74"/>
    </row>
    <row r="43" spans="2:17" ht="15" customHeight="1" x14ac:dyDescent="0.2">
      <c r="B43" s="32"/>
    </row>
    <row r="44" spans="2:17" ht="15" customHeight="1" x14ac:dyDescent="0.2">
      <c r="B44" s="32"/>
    </row>
    <row r="45" spans="2:17" ht="15" customHeight="1" x14ac:dyDescent="0.2">
      <c r="B45" s="32"/>
    </row>
    <row r="46" spans="2:17" ht="15" customHeight="1" x14ac:dyDescent="0.2"/>
    <row r="47" spans="2:17" ht="15" customHeight="1" x14ac:dyDescent="0.2"/>
    <row r="48" spans="2:17" ht="15" customHeight="1" x14ac:dyDescent="0.2">
      <c r="B48" s="75"/>
    </row>
    <row r="49" spans="3:6" ht="15" customHeight="1" x14ac:dyDescent="0.2">
      <c r="C49" s="31"/>
      <c r="D49" s="31"/>
      <c r="E49" s="31"/>
      <c r="F49" s="31"/>
    </row>
    <row r="50" spans="3:6" ht="15" customHeight="1" x14ac:dyDescent="0.2"/>
    <row r="51" spans="3:6" ht="15" customHeight="1" x14ac:dyDescent="0.2"/>
    <row r="52" spans="3:6" ht="15" customHeight="1" x14ac:dyDescent="0.2"/>
    <row r="53" spans="3:6" ht="15" customHeight="1" x14ac:dyDescent="0.2"/>
    <row r="54" spans="3:6" ht="15" customHeight="1" x14ac:dyDescent="0.2"/>
  </sheetData>
  <mergeCells count="13">
    <mergeCell ref="B2:Q2"/>
    <mergeCell ref="B3:Q3"/>
    <mergeCell ref="P10:Q10"/>
    <mergeCell ref="B38:C38"/>
    <mergeCell ref="B39:C39"/>
    <mergeCell ref="B9:Q9"/>
    <mergeCell ref="B10:B11"/>
    <mergeCell ref="D10:E10"/>
    <mergeCell ref="F10:G10"/>
    <mergeCell ref="H10:I10"/>
    <mergeCell ref="J10:K10"/>
    <mergeCell ref="L10:M10"/>
    <mergeCell ref="N10:O10"/>
  </mergeCells>
  <printOptions horizontalCentered="1"/>
  <pageMargins left="0.59055118110236227" right="0.59055118110236227" top="0.78740157480314965" bottom="0.98425196850393704" header="0.19685039370078741" footer="0.19685039370078741"/>
  <pageSetup paperSize="9" scale="59" fitToHeight="0" orientation="landscape" r:id="rId1"/>
  <headerFooter scaleWithDoc="0">
    <oddFooter>&amp;C________________________________________
Carimbo e Assinatura do Responsável Técnico_x000D_&amp;1#&amp;"Aptos"&amp;10&amp;K000000 INFORMAÇÃO CONTROLADA&amp;RPágina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WVX24"/>
  <sheetViews>
    <sheetView showGridLines="0" zoomScale="80" zoomScaleNormal="80" zoomScaleSheetLayoutView="70" workbookViewId="0">
      <selection activeCell="D11" sqref="D11:D14"/>
    </sheetView>
  </sheetViews>
  <sheetFormatPr defaultColWidth="0" defaultRowHeight="15" customHeight="1" x14ac:dyDescent="0.25"/>
  <cols>
    <col min="1" max="1" width="1.7109375" style="119" customWidth="1"/>
    <col min="2" max="2" width="6.7109375" style="120" customWidth="1"/>
    <col min="3" max="3" width="15.7109375" style="120" customWidth="1"/>
    <col min="4" max="4" width="70.7109375" style="121" customWidth="1"/>
    <col min="5" max="5" width="8.7109375" style="120" customWidth="1"/>
    <col min="6" max="6" width="15.7109375" style="122" customWidth="1"/>
    <col min="7" max="10" width="15.7109375" style="123" customWidth="1"/>
    <col min="11" max="13" width="18.7109375" style="123" customWidth="1"/>
    <col min="14" max="14" width="15.85546875" style="123" customWidth="1"/>
    <col min="15" max="15" width="1.7109375" style="119" customWidth="1"/>
    <col min="16" max="254" width="9.140625" style="119" hidden="1"/>
    <col min="255" max="255" width="2.42578125" style="119" hidden="1"/>
    <col min="256" max="258" width="12.42578125" style="119" hidden="1"/>
    <col min="259" max="259" width="82" style="119" hidden="1"/>
    <col min="260" max="260" width="7.140625" style="119" hidden="1"/>
    <col min="261" max="261" width="16.5703125" style="119" hidden="1"/>
    <col min="262" max="262" width="11.42578125" style="119" hidden="1"/>
    <col min="263" max="263" width="12" style="119" hidden="1"/>
    <col min="264" max="264" width="10.85546875" style="119" hidden="1"/>
    <col min="265" max="265" width="17.7109375" style="119" hidden="1"/>
    <col min="266" max="266" width="0.140625" style="119" hidden="1"/>
    <col min="267" max="268" width="15.7109375" style="119" hidden="1"/>
    <col min="269" max="269" width="14.28515625" style="119" hidden="1"/>
    <col min="270" max="270" width="15.85546875" style="119" hidden="1"/>
    <col min="271" max="271" width="2" style="119" hidden="1"/>
    <col min="272" max="510" width="9.140625" style="119" hidden="1"/>
    <col min="511" max="511" width="2.42578125" style="119" hidden="1"/>
    <col min="512" max="514" width="12.42578125" style="119" hidden="1"/>
    <col min="515" max="515" width="82" style="119" hidden="1"/>
    <col min="516" max="516" width="7.140625" style="119" hidden="1"/>
    <col min="517" max="517" width="16.5703125" style="119" hidden="1"/>
    <col min="518" max="518" width="11.42578125" style="119" hidden="1"/>
    <col min="519" max="519" width="12" style="119" hidden="1"/>
    <col min="520" max="520" width="10.85546875" style="119" hidden="1"/>
    <col min="521" max="521" width="17.7109375" style="119" hidden="1"/>
    <col min="522" max="522" width="0.140625" style="119" hidden="1"/>
    <col min="523" max="524" width="15.7109375" style="119" hidden="1"/>
    <col min="525" max="525" width="14.28515625" style="119" hidden="1"/>
    <col min="526" max="526" width="15.85546875" style="119" hidden="1"/>
    <col min="527" max="527" width="2" style="119" hidden="1"/>
    <col min="528" max="766" width="9.140625" style="119" hidden="1"/>
    <col min="767" max="767" width="2.42578125" style="119" hidden="1"/>
    <col min="768" max="770" width="12.42578125" style="119" hidden="1"/>
    <col min="771" max="771" width="82" style="119" hidden="1"/>
    <col min="772" max="772" width="7.140625" style="119" hidden="1"/>
    <col min="773" max="773" width="16.5703125" style="119" hidden="1"/>
    <col min="774" max="774" width="11.42578125" style="119" hidden="1"/>
    <col min="775" max="775" width="12" style="119" hidden="1"/>
    <col min="776" max="776" width="10.85546875" style="119" hidden="1"/>
    <col min="777" max="777" width="17.7109375" style="119" hidden="1"/>
    <col min="778" max="778" width="0.140625" style="119" hidden="1"/>
    <col min="779" max="780" width="15.7109375" style="119" hidden="1"/>
    <col min="781" max="781" width="14.28515625" style="119" hidden="1"/>
    <col min="782" max="782" width="15.85546875" style="119" hidden="1"/>
    <col min="783" max="783" width="2" style="119" hidden="1"/>
    <col min="784" max="1022" width="9.140625" style="119" hidden="1"/>
    <col min="1023" max="1023" width="2.42578125" style="119" hidden="1"/>
    <col min="1024" max="1026" width="12.42578125" style="119" hidden="1"/>
    <col min="1027" max="1027" width="82" style="119" hidden="1"/>
    <col min="1028" max="1028" width="7.140625" style="119" hidden="1"/>
    <col min="1029" max="1029" width="16.5703125" style="119" hidden="1"/>
    <col min="1030" max="1030" width="11.42578125" style="119" hidden="1"/>
    <col min="1031" max="1031" width="12" style="119" hidden="1"/>
    <col min="1032" max="1032" width="10.85546875" style="119" hidden="1"/>
    <col min="1033" max="1033" width="17.7109375" style="119" hidden="1"/>
    <col min="1034" max="1034" width="0.140625" style="119" hidden="1"/>
    <col min="1035" max="1036" width="15.7109375" style="119" hidden="1"/>
    <col min="1037" max="1037" width="14.28515625" style="119" hidden="1"/>
    <col min="1038" max="1038" width="15.85546875" style="119" hidden="1"/>
    <col min="1039" max="1039" width="2" style="119" hidden="1"/>
    <col min="1040" max="1278" width="9.140625" style="119" hidden="1"/>
    <col min="1279" max="1279" width="2.42578125" style="119" hidden="1"/>
    <col min="1280" max="1282" width="12.42578125" style="119" hidden="1"/>
    <col min="1283" max="1283" width="82" style="119" hidden="1"/>
    <col min="1284" max="1284" width="7.140625" style="119" hidden="1"/>
    <col min="1285" max="1285" width="16.5703125" style="119" hidden="1"/>
    <col min="1286" max="1286" width="11.42578125" style="119" hidden="1"/>
    <col min="1287" max="1287" width="12" style="119" hidden="1"/>
    <col min="1288" max="1288" width="10.85546875" style="119" hidden="1"/>
    <col min="1289" max="1289" width="17.7109375" style="119" hidden="1"/>
    <col min="1290" max="1290" width="0.140625" style="119" hidden="1"/>
    <col min="1291" max="1292" width="15.7109375" style="119" hidden="1"/>
    <col min="1293" max="1293" width="14.28515625" style="119" hidden="1"/>
    <col min="1294" max="1294" width="15.85546875" style="119" hidden="1"/>
    <col min="1295" max="1295" width="2" style="119" hidden="1"/>
    <col min="1296" max="1534" width="9.140625" style="119" hidden="1"/>
    <col min="1535" max="1535" width="2.42578125" style="119" hidden="1"/>
    <col min="1536" max="1538" width="12.42578125" style="119" hidden="1"/>
    <col min="1539" max="1539" width="82" style="119" hidden="1"/>
    <col min="1540" max="1540" width="7.140625" style="119" hidden="1"/>
    <col min="1541" max="1541" width="16.5703125" style="119" hidden="1"/>
    <col min="1542" max="1542" width="11.42578125" style="119" hidden="1"/>
    <col min="1543" max="1543" width="12" style="119" hidden="1"/>
    <col min="1544" max="1544" width="10.85546875" style="119" hidden="1"/>
    <col min="1545" max="1545" width="17.7109375" style="119" hidden="1"/>
    <col min="1546" max="1546" width="0.140625" style="119" hidden="1"/>
    <col min="1547" max="1548" width="15.7109375" style="119" hidden="1"/>
    <col min="1549" max="1549" width="14.28515625" style="119" hidden="1"/>
    <col min="1550" max="1550" width="15.85546875" style="119" hidden="1"/>
    <col min="1551" max="1551" width="2" style="119" hidden="1"/>
    <col min="1552" max="1790" width="9.140625" style="119" hidden="1"/>
    <col min="1791" max="1791" width="2.42578125" style="119" hidden="1"/>
    <col min="1792" max="1794" width="12.42578125" style="119" hidden="1"/>
    <col min="1795" max="1795" width="82" style="119" hidden="1"/>
    <col min="1796" max="1796" width="7.140625" style="119" hidden="1"/>
    <col min="1797" max="1797" width="16.5703125" style="119" hidden="1"/>
    <col min="1798" max="1798" width="11.42578125" style="119" hidden="1"/>
    <col min="1799" max="1799" width="12" style="119" hidden="1"/>
    <col min="1800" max="1800" width="10.85546875" style="119" hidden="1"/>
    <col min="1801" max="1801" width="17.7109375" style="119" hidden="1"/>
    <col min="1802" max="1802" width="0.140625" style="119" hidden="1"/>
    <col min="1803" max="1804" width="15.7109375" style="119" hidden="1"/>
    <col min="1805" max="1805" width="14.28515625" style="119" hidden="1"/>
    <col min="1806" max="1806" width="15.85546875" style="119" hidden="1"/>
    <col min="1807" max="1807" width="2" style="119" hidden="1"/>
    <col min="1808" max="2046" width="9.140625" style="119" hidden="1"/>
    <col min="2047" max="2047" width="2.42578125" style="119" hidden="1"/>
    <col min="2048" max="2050" width="12.42578125" style="119" hidden="1"/>
    <col min="2051" max="2051" width="82" style="119" hidden="1"/>
    <col min="2052" max="2052" width="7.140625" style="119" hidden="1"/>
    <col min="2053" max="2053" width="16.5703125" style="119" hidden="1"/>
    <col min="2054" max="2054" width="11.42578125" style="119" hidden="1"/>
    <col min="2055" max="2055" width="12" style="119" hidden="1"/>
    <col min="2056" max="2056" width="10.85546875" style="119" hidden="1"/>
    <col min="2057" max="2057" width="17.7109375" style="119" hidden="1"/>
    <col min="2058" max="2058" width="0.140625" style="119" hidden="1"/>
    <col min="2059" max="2060" width="15.7109375" style="119" hidden="1"/>
    <col min="2061" max="2061" width="14.28515625" style="119" hidden="1"/>
    <col min="2062" max="2062" width="15.85546875" style="119" hidden="1"/>
    <col min="2063" max="2063" width="2" style="119" hidden="1"/>
    <col min="2064" max="2302" width="9.140625" style="119" hidden="1"/>
    <col min="2303" max="2303" width="2.42578125" style="119" hidden="1"/>
    <col min="2304" max="2306" width="12.42578125" style="119" hidden="1"/>
    <col min="2307" max="2307" width="82" style="119" hidden="1"/>
    <col min="2308" max="2308" width="7.140625" style="119" hidden="1"/>
    <col min="2309" max="2309" width="16.5703125" style="119" hidden="1"/>
    <col min="2310" max="2310" width="11.42578125" style="119" hidden="1"/>
    <col min="2311" max="2311" width="12" style="119" hidden="1"/>
    <col min="2312" max="2312" width="10.85546875" style="119" hidden="1"/>
    <col min="2313" max="2313" width="17.7109375" style="119" hidden="1"/>
    <col min="2314" max="2314" width="0.140625" style="119" hidden="1"/>
    <col min="2315" max="2316" width="15.7109375" style="119" hidden="1"/>
    <col min="2317" max="2317" width="14.28515625" style="119" hidden="1"/>
    <col min="2318" max="2318" width="15.85546875" style="119" hidden="1"/>
    <col min="2319" max="2319" width="2" style="119" hidden="1"/>
    <col min="2320" max="2558" width="9.140625" style="119" hidden="1"/>
    <col min="2559" max="2559" width="2.42578125" style="119" hidden="1"/>
    <col min="2560" max="2562" width="12.42578125" style="119" hidden="1"/>
    <col min="2563" max="2563" width="82" style="119" hidden="1"/>
    <col min="2564" max="2564" width="7.140625" style="119" hidden="1"/>
    <col min="2565" max="2565" width="16.5703125" style="119" hidden="1"/>
    <col min="2566" max="2566" width="11.42578125" style="119" hidden="1"/>
    <col min="2567" max="2567" width="12" style="119" hidden="1"/>
    <col min="2568" max="2568" width="10.85546875" style="119" hidden="1"/>
    <col min="2569" max="2569" width="17.7109375" style="119" hidden="1"/>
    <col min="2570" max="2570" width="0.140625" style="119" hidden="1"/>
    <col min="2571" max="2572" width="15.7109375" style="119" hidden="1"/>
    <col min="2573" max="2573" width="14.28515625" style="119" hidden="1"/>
    <col min="2574" max="2574" width="15.85546875" style="119" hidden="1"/>
    <col min="2575" max="2575" width="2" style="119" hidden="1"/>
    <col min="2576" max="2814" width="9.140625" style="119" hidden="1"/>
    <col min="2815" max="2815" width="2.42578125" style="119" hidden="1"/>
    <col min="2816" max="2818" width="12.42578125" style="119" hidden="1"/>
    <col min="2819" max="2819" width="82" style="119" hidden="1"/>
    <col min="2820" max="2820" width="7.140625" style="119" hidden="1"/>
    <col min="2821" max="2821" width="16.5703125" style="119" hidden="1"/>
    <col min="2822" max="2822" width="11.42578125" style="119" hidden="1"/>
    <col min="2823" max="2823" width="12" style="119" hidden="1"/>
    <col min="2824" max="2824" width="10.85546875" style="119" hidden="1"/>
    <col min="2825" max="2825" width="17.7109375" style="119" hidden="1"/>
    <col min="2826" max="2826" width="0.140625" style="119" hidden="1"/>
    <col min="2827" max="2828" width="15.7109375" style="119" hidden="1"/>
    <col min="2829" max="2829" width="14.28515625" style="119" hidden="1"/>
    <col min="2830" max="2830" width="15.85546875" style="119" hidden="1"/>
    <col min="2831" max="2831" width="2" style="119" hidden="1"/>
    <col min="2832" max="3070" width="9.140625" style="119" hidden="1"/>
    <col min="3071" max="3071" width="2.42578125" style="119" hidden="1"/>
    <col min="3072" max="3074" width="12.42578125" style="119" hidden="1"/>
    <col min="3075" max="3075" width="82" style="119" hidden="1"/>
    <col min="3076" max="3076" width="7.140625" style="119" hidden="1"/>
    <col min="3077" max="3077" width="16.5703125" style="119" hidden="1"/>
    <col min="3078" max="3078" width="11.42578125" style="119" hidden="1"/>
    <col min="3079" max="3079" width="12" style="119" hidden="1"/>
    <col min="3080" max="3080" width="10.85546875" style="119" hidden="1"/>
    <col min="3081" max="3081" width="17.7109375" style="119" hidden="1"/>
    <col min="3082" max="3082" width="0.140625" style="119" hidden="1"/>
    <col min="3083" max="3084" width="15.7109375" style="119" hidden="1"/>
    <col min="3085" max="3085" width="14.28515625" style="119" hidden="1"/>
    <col min="3086" max="3086" width="15.85546875" style="119" hidden="1"/>
    <col min="3087" max="3087" width="2" style="119" hidden="1"/>
    <col min="3088" max="3326" width="9.140625" style="119" hidden="1"/>
    <col min="3327" max="3327" width="2.42578125" style="119" hidden="1"/>
    <col min="3328" max="3330" width="12.42578125" style="119" hidden="1"/>
    <col min="3331" max="3331" width="82" style="119" hidden="1"/>
    <col min="3332" max="3332" width="7.140625" style="119" hidden="1"/>
    <col min="3333" max="3333" width="16.5703125" style="119" hidden="1"/>
    <col min="3334" max="3334" width="11.42578125" style="119" hidden="1"/>
    <col min="3335" max="3335" width="12" style="119" hidden="1"/>
    <col min="3336" max="3336" width="10.85546875" style="119" hidden="1"/>
    <col min="3337" max="3337" width="17.7109375" style="119" hidden="1"/>
    <col min="3338" max="3338" width="0.140625" style="119" hidden="1"/>
    <col min="3339" max="3340" width="15.7109375" style="119" hidden="1"/>
    <col min="3341" max="3341" width="14.28515625" style="119" hidden="1"/>
    <col min="3342" max="3342" width="15.85546875" style="119" hidden="1"/>
    <col min="3343" max="3343" width="2" style="119" hidden="1"/>
    <col min="3344" max="3582" width="9.140625" style="119" hidden="1"/>
    <col min="3583" max="3583" width="2.42578125" style="119" hidden="1"/>
    <col min="3584" max="3586" width="12.42578125" style="119" hidden="1"/>
    <col min="3587" max="3587" width="82" style="119" hidden="1"/>
    <col min="3588" max="3588" width="7.140625" style="119" hidden="1"/>
    <col min="3589" max="3589" width="16.5703125" style="119" hidden="1"/>
    <col min="3590" max="3590" width="11.42578125" style="119" hidden="1"/>
    <col min="3591" max="3591" width="12" style="119" hidden="1"/>
    <col min="3592" max="3592" width="10.85546875" style="119" hidden="1"/>
    <col min="3593" max="3593" width="17.7109375" style="119" hidden="1"/>
    <col min="3594" max="3594" width="0.140625" style="119" hidden="1"/>
    <col min="3595" max="3596" width="15.7109375" style="119" hidden="1"/>
    <col min="3597" max="3597" width="14.28515625" style="119" hidden="1"/>
    <col min="3598" max="3598" width="15.85546875" style="119" hidden="1"/>
    <col min="3599" max="3599" width="2" style="119" hidden="1"/>
    <col min="3600" max="3838" width="9.140625" style="119" hidden="1"/>
    <col min="3839" max="3839" width="2.42578125" style="119" hidden="1"/>
    <col min="3840" max="3842" width="12.42578125" style="119" hidden="1"/>
    <col min="3843" max="3843" width="82" style="119" hidden="1"/>
    <col min="3844" max="3844" width="7.140625" style="119" hidden="1"/>
    <col min="3845" max="3845" width="16.5703125" style="119" hidden="1"/>
    <col min="3846" max="3846" width="11.42578125" style="119" hidden="1"/>
    <col min="3847" max="3847" width="12" style="119" hidden="1"/>
    <col min="3848" max="3848" width="10.85546875" style="119" hidden="1"/>
    <col min="3849" max="3849" width="17.7109375" style="119" hidden="1"/>
    <col min="3850" max="3850" width="0.140625" style="119" hidden="1"/>
    <col min="3851" max="3852" width="15.7109375" style="119" hidden="1"/>
    <col min="3853" max="3853" width="14.28515625" style="119" hidden="1"/>
    <col min="3854" max="3854" width="15.85546875" style="119" hidden="1"/>
    <col min="3855" max="3855" width="2" style="119" hidden="1"/>
    <col min="3856" max="4094" width="9.140625" style="119" hidden="1"/>
    <col min="4095" max="4095" width="2.42578125" style="119" hidden="1"/>
    <col min="4096" max="4098" width="12.42578125" style="119" hidden="1"/>
    <col min="4099" max="4099" width="82" style="119" hidden="1"/>
    <col min="4100" max="4100" width="7.140625" style="119" hidden="1"/>
    <col min="4101" max="4101" width="16.5703125" style="119" hidden="1"/>
    <col min="4102" max="4102" width="11.42578125" style="119" hidden="1"/>
    <col min="4103" max="4103" width="12" style="119" hidden="1"/>
    <col min="4104" max="4104" width="10.85546875" style="119" hidden="1"/>
    <col min="4105" max="4105" width="17.7109375" style="119" hidden="1"/>
    <col min="4106" max="4106" width="0.140625" style="119" hidden="1"/>
    <col min="4107" max="4108" width="15.7109375" style="119" hidden="1"/>
    <col min="4109" max="4109" width="14.28515625" style="119" hidden="1"/>
    <col min="4110" max="4110" width="15.85546875" style="119" hidden="1"/>
    <col min="4111" max="4111" width="2" style="119" hidden="1"/>
    <col min="4112" max="4350" width="9.140625" style="119" hidden="1"/>
    <col min="4351" max="4351" width="2.42578125" style="119" hidden="1"/>
    <col min="4352" max="4354" width="12.42578125" style="119" hidden="1"/>
    <col min="4355" max="4355" width="82" style="119" hidden="1"/>
    <col min="4356" max="4356" width="7.140625" style="119" hidden="1"/>
    <col min="4357" max="4357" width="16.5703125" style="119" hidden="1"/>
    <col min="4358" max="4358" width="11.42578125" style="119" hidden="1"/>
    <col min="4359" max="4359" width="12" style="119" hidden="1"/>
    <col min="4360" max="4360" width="10.85546875" style="119" hidden="1"/>
    <col min="4361" max="4361" width="17.7109375" style="119" hidden="1"/>
    <col min="4362" max="4362" width="0.140625" style="119" hidden="1"/>
    <col min="4363" max="4364" width="15.7109375" style="119" hidden="1"/>
    <col min="4365" max="4365" width="14.28515625" style="119" hidden="1"/>
    <col min="4366" max="4366" width="15.85546875" style="119" hidden="1"/>
    <col min="4367" max="4367" width="2" style="119" hidden="1"/>
    <col min="4368" max="4606" width="9.140625" style="119" hidden="1"/>
    <col min="4607" max="4607" width="2.42578125" style="119" hidden="1"/>
    <col min="4608" max="4610" width="12.42578125" style="119" hidden="1"/>
    <col min="4611" max="4611" width="82" style="119" hidden="1"/>
    <col min="4612" max="4612" width="7.140625" style="119" hidden="1"/>
    <col min="4613" max="4613" width="16.5703125" style="119" hidden="1"/>
    <col min="4614" max="4614" width="11.42578125" style="119" hidden="1"/>
    <col min="4615" max="4615" width="12" style="119" hidden="1"/>
    <col min="4616" max="4616" width="10.85546875" style="119" hidden="1"/>
    <col min="4617" max="4617" width="17.7109375" style="119" hidden="1"/>
    <col min="4618" max="4618" width="0.140625" style="119" hidden="1"/>
    <col min="4619" max="4620" width="15.7109375" style="119" hidden="1"/>
    <col min="4621" max="4621" width="14.28515625" style="119" hidden="1"/>
    <col min="4622" max="4622" width="15.85546875" style="119" hidden="1"/>
    <col min="4623" max="4623" width="2" style="119" hidden="1"/>
    <col min="4624" max="4862" width="9.140625" style="119" hidden="1"/>
    <col min="4863" max="4863" width="2.42578125" style="119" hidden="1"/>
    <col min="4864" max="4866" width="12.42578125" style="119" hidden="1"/>
    <col min="4867" max="4867" width="82" style="119" hidden="1"/>
    <col min="4868" max="4868" width="7.140625" style="119" hidden="1"/>
    <col min="4869" max="4869" width="16.5703125" style="119" hidden="1"/>
    <col min="4870" max="4870" width="11.42578125" style="119" hidden="1"/>
    <col min="4871" max="4871" width="12" style="119" hidden="1"/>
    <col min="4872" max="4872" width="10.85546875" style="119" hidden="1"/>
    <col min="4873" max="4873" width="17.7109375" style="119" hidden="1"/>
    <col min="4874" max="4874" width="0.140625" style="119" hidden="1"/>
    <col min="4875" max="4876" width="15.7109375" style="119" hidden="1"/>
    <col min="4877" max="4877" width="14.28515625" style="119" hidden="1"/>
    <col min="4878" max="4878" width="15.85546875" style="119" hidden="1"/>
    <col min="4879" max="4879" width="2" style="119" hidden="1"/>
    <col min="4880" max="5118" width="9.140625" style="119" hidden="1"/>
    <col min="5119" max="5119" width="2.42578125" style="119" hidden="1"/>
    <col min="5120" max="5122" width="12.42578125" style="119" hidden="1"/>
    <col min="5123" max="5123" width="82" style="119" hidden="1"/>
    <col min="5124" max="5124" width="7.140625" style="119" hidden="1"/>
    <col min="5125" max="5125" width="16.5703125" style="119" hidden="1"/>
    <col min="5126" max="5126" width="11.42578125" style="119" hidden="1"/>
    <col min="5127" max="5127" width="12" style="119" hidden="1"/>
    <col min="5128" max="5128" width="10.85546875" style="119" hidden="1"/>
    <col min="5129" max="5129" width="17.7109375" style="119" hidden="1"/>
    <col min="5130" max="5130" width="0.140625" style="119" hidden="1"/>
    <col min="5131" max="5132" width="15.7109375" style="119" hidden="1"/>
    <col min="5133" max="5133" width="14.28515625" style="119" hidden="1"/>
    <col min="5134" max="5134" width="15.85546875" style="119" hidden="1"/>
    <col min="5135" max="5135" width="2" style="119" hidden="1"/>
    <col min="5136" max="5374" width="9.140625" style="119" hidden="1"/>
    <col min="5375" max="5375" width="2.42578125" style="119" hidden="1"/>
    <col min="5376" max="5378" width="12.42578125" style="119" hidden="1"/>
    <col min="5379" max="5379" width="82" style="119" hidden="1"/>
    <col min="5380" max="5380" width="7.140625" style="119" hidden="1"/>
    <col min="5381" max="5381" width="16.5703125" style="119" hidden="1"/>
    <col min="5382" max="5382" width="11.42578125" style="119" hidden="1"/>
    <col min="5383" max="5383" width="12" style="119" hidden="1"/>
    <col min="5384" max="5384" width="10.85546875" style="119" hidden="1"/>
    <col min="5385" max="5385" width="17.7109375" style="119" hidden="1"/>
    <col min="5386" max="5386" width="0.140625" style="119" hidden="1"/>
    <col min="5387" max="5388" width="15.7109375" style="119" hidden="1"/>
    <col min="5389" max="5389" width="14.28515625" style="119" hidden="1"/>
    <col min="5390" max="5390" width="15.85546875" style="119" hidden="1"/>
    <col min="5391" max="5391" width="2" style="119" hidden="1"/>
    <col min="5392" max="5630" width="9.140625" style="119" hidden="1"/>
    <col min="5631" max="5631" width="2.42578125" style="119" hidden="1"/>
    <col min="5632" max="5634" width="12.42578125" style="119" hidden="1"/>
    <col min="5635" max="5635" width="82" style="119" hidden="1"/>
    <col min="5636" max="5636" width="7.140625" style="119" hidden="1"/>
    <col min="5637" max="5637" width="16.5703125" style="119" hidden="1"/>
    <col min="5638" max="5638" width="11.42578125" style="119" hidden="1"/>
    <col min="5639" max="5639" width="12" style="119" hidden="1"/>
    <col min="5640" max="5640" width="10.85546875" style="119" hidden="1"/>
    <col min="5641" max="5641" width="17.7109375" style="119" hidden="1"/>
    <col min="5642" max="5642" width="0.140625" style="119" hidden="1"/>
    <col min="5643" max="5644" width="15.7109375" style="119" hidden="1"/>
    <col min="5645" max="5645" width="14.28515625" style="119" hidden="1"/>
    <col min="5646" max="5646" width="15.85546875" style="119" hidden="1"/>
    <col min="5647" max="5647" width="2" style="119" hidden="1"/>
    <col min="5648" max="5886" width="9.140625" style="119" hidden="1"/>
    <col min="5887" max="5887" width="2.42578125" style="119" hidden="1"/>
    <col min="5888" max="5890" width="12.42578125" style="119" hidden="1"/>
    <col min="5891" max="5891" width="82" style="119" hidden="1"/>
    <col min="5892" max="5892" width="7.140625" style="119" hidden="1"/>
    <col min="5893" max="5893" width="16.5703125" style="119" hidden="1"/>
    <col min="5894" max="5894" width="11.42578125" style="119" hidden="1"/>
    <col min="5895" max="5895" width="12" style="119" hidden="1"/>
    <col min="5896" max="5896" width="10.85546875" style="119" hidden="1"/>
    <col min="5897" max="5897" width="17.7109375" style="119" hidden="1"/>
    <col min="5898" max="5898" width="0.140625" style="119" hidden="1"/>
    <col min="5899" max="5900" width="15.7109375" style="119" hidden="1"/>
    <col min="5901" max="5901" width="14.28515625" style="119" hidden="1"/>
    <col min="5902" max="5902" width="15.85546875" style="119" hidden="1"/>
    <col min="5903" max="5903" width="2" style="119" hidden="1"/>
    <col min="5904" max="6142" width="9.140625" style="119" hidden="1"/>
    <col min="6143" max="6143" width="2.42578125" style="119" hidden="1"/>
    <col min="6144" max="6146" width="12.42578125" style="119" hidden="1"/>
    <col min="6147" max="6147" width="82" style="119" hidden="1"/>
    <col min="6148" max="6148" width="7.140625" style="119" hidden="1"/>
    <col min="6149" max="6149" width="16.5703125" style="119" hidden="1"/>
    <col min="6150" max="6150" width="11.42578125" style="119" hidden="1"/>
    <col min="6151" max="6151" width="12" style="119" hidden="1"/>
    <col min="6152" max="6152" width="10.85546875" style="119" hidden="1"/>
    <col min="6153" max="6153" width="17.7109375" style="119" hidden="1"/>
    <col min="6154" max="6154" width="0.140625" style="119" hidden="1"/>
    <col min="6155" max="6156" width="15.7109375" style="119" hidden="1"/>
    <col min="6157" max="6157" width="14.28515625" style="119" hidden="1"/>
    <col min="6158" max="6158" width="15.85546875" style="119" hidden="1"/>
    <col min="6159" max="6159" width="2" style="119" hidden="1"/>
    <col min="6160" max="6398" width="9.140625" style="119" hidden="1"/>
    <col min="6399" max="6399" width="2.42578125" style="119" hidden="1"/>
    <col min="6400" max="6402" width="12.42578125" style="119" hidden="1"/>
    <col min="6403" max="6403" width="82" style="119" hidden="1"/>
    <col min="6404" max="6404" width="7.140625" style="119" hidden="1"/>
    <col min="6405" max="6405" width="16.5703125" style="119" hidden="1"/>
    <col min="6406" max="6406" width="11.42578125" style="119" hidden="1"/>
    <col min="6407" max="6407" width="12" style="119" hidden="1"/>
    <col min="6408" max="6408" width="10.85546875" style="119" hidden="1"/>
    <col min="6409" max="6409" width="17.7109375" style="119" hidden="1"/>
    <col min="6410" max="6410" width="0.140625" style="119" hidden="1"/>
    <col min="6411" max="6412" width="15.7109375" style="119" hidden="1"/>
    <col min="6413" max="6413" width="14.28515625" style="119" hidden="1"/>
    <col min="6414" max="6414" width="15.85546875" style="119" hidden="1"/>
    <col min="6415" max="6415" width="2" style="119" hidden="1"/>
    <col min="6416" max="6654" width="9.140625" style="119" hidden="1"/>
    <col min="6655" max="6655" width="2.42578125" style="119" hidden="1"/>
    <col min="6656" max="6658" width="12.42578125" style="119" hidden="1"/>
    <col min="6659" max="6659" width="82" style="119" hidden="1"/>
    <col min="6660" max="6660" width="7.140625" style="119" hidden="1"/>
    <col min="6661" max="6661" width="16.5703125" style="119" hidden="1"/>
    <col min="6662" max="6662" width="11.42578125" style="119" hidden="1"/>
    <col min="6663" max="6663" width="12" style="119" hidden="1"/>
    <col min="6664" max="6664" width="10.85546875" style="119" hidden="1"/>
    <col min="6665" max="6665" width="17.7109375" style="119" hidden="1"/>
    <col min="6666" max="6666" width="0.140625" style="119" hidden="1"/>
    <col min="6667" max="6668" width="15.7109375" style="119" hidden="1"/>
    <col min="6669" max="6669" width="14.28515625" style="119" hidden="1"/>
    <col min="6670" max="6670" width="15.85546875" style="119" hidden="1"/>
    <col min="6671" max="6671" width="2" style="119" hidden="1"/>
    <col min="6672" max="6910" width="9.140625" style="119" hidden="1"/>
    <col min="6911" max="6911" width="2.42578125" style="119" hidden="1"/>
    <col min="6912" max="6914" width="12.42578125" style="119" hidden="1"/>
    <col min="6915" max="6915" width="82" style="119" hidden="1"/>
    <col min="6916" max="6916" width="7.140625" style="119" hidden="1"/>
    <col min="6917" max="6917" width="16.5703125" style="119" hidden="1"/>
    <col min="6918" max="6918" width="11.42578125" style="119" hidden="1"/>
    <col min="6919" max="6919" width="12" style="119" hidden="1"/>
    <col min="6920" max="6920" width="10.85546875" style="119" hidden="1"/>
    <col min="6921" max="6921" width="17.7109375" style="119" hidden="1"/>
    <col min="6922" max="6922" width="0.140625" style="119" hidden="1"/>
    <col min="6923" max="6924" width="15.7109375" style="119" hidden="1"/>
    <col min="6925" max="6925" width="14.28515625" style="119" hidden="1"/>
    <col min="6926" max="6926" width="15.85546875" style="119" hidden="1"/>
    <col min="6927" max="6927" width="2" style="119" hidden="1"/>
    <col min="6928" max="7166" width="9.140625" style="119" hidden="1"/>
    <col min="7167" max="7167" width="2.42578125" style="119" hidden="1"/>
    <col min="7168" max="7170" width="12.42578125" style="119" hidden="1"/>
    <col min="7171" max="7171" width="82" style="119" hidden="1"/>
    <col min="7172" max="7172" width="7.140625" style="119" hidden="1"/>
    <col min="7173" max="7173" width="16.5703125" style="119" hidden="1"/>
    <col min="7174" max="7174" width="11.42578125" style="119" hidden="1"/>
    <col min="7175" max="7175" width="12" style="119" hidden="1"/>
    <col min="7176" max="7176" width="10.85546875" style="119" hidden="1"/>
    <col min="7177" max="7177" width="17.7109375" style="119" hidden="1"/>
    <col min="7178" max="7178" width="0.140625" style="119" hidden="1"/>
    <col min="7179" max="7180" width="15.7109375" style="119" hidden="1"/>
    <col min="7181" max="7181" width="14.28515625" style="119" hidden="1"/>
    <col min="7182" max="7182" width="15.85546875" style="119" hidden="1"/>
    <col min="7183" max="7183" width="2" style="119" hidden="1"/>
    <col min="7184" max="7422" width="9.140625" style="119" hidden="1"/>
    <col min="7423" max="7423" width="2.42578125" style="119" hidden="1"/>
    <col min="7424" max="7426" width="12.42578125" style="119" hidden="1"/>
    <col min="7427" max="7427" width="82" style="119" hidden="1"/>
    <col min="7428" max="7428" width="7.140625" style="119" hidden="1"/>
    <col min="7429" max="7429" width="16.5703125" style="119" hidden="1"/>
    <col min="7430" max="7430" width="11.42578125" style="119" hidden="1"/>
    <col min="7431" max="7431" width="12" style="119" hidden="1"/>
    <col min="7432" max="7432" width="10.85546875" style="119" hidden="1"/>
    <col min="7433" max="7433" width="17.7109375" style="119" hidden="1"/>
    <col min="7434" max="7434" width="0.140625" style="119" hidden="1"/>
    <col min="7435" max="7436" width="15.7109375" style="119" hidden="1"/>
    <col min="7437" max="7437" width="14.28515625" style="119" hidden="1"/>
    <col min="7438" max="7438" width="15.85546875" style="119" hidden="1"/>
    <col min="7439" max="7439" width="2" style="119" hidden="1"/>
    <col min="7440" max="7678" width="9.140625" style="119" hidden="1"/>
    <col min="7679" max="7679" width="2.42578125" style="119" hidden="1"/>
    <col min="7680" max="7682" width="12.42578125" style="119" hidden="1"/>
    <col min="7683" max="7683" width="82" style="119" hidden="1"/>
    <col min="7684" max="7684" width="7.140625" style="119" hidden="1"/>
    <col min="7685" max="7685" width="16.5703125" style="119" hidden="1"/>
    <col min="7686" max="7686" width="11.42578125" style="119" hidden="1"/>
    <col min="7687" max="7687" width="12" style="119" hidden="1"/>
    <col min="7688" max="7688" width="10.85546875" style="119" hidden="1"/>
    <col min="7689" max="7689" width="17.7109375" style="119" hidden="1"/>
    <col min="7690" max="7690" width="0.140625" style="119" hidden="1"/>
    <col min="7691" max="7692" width="15.7109375" style="119" hidden="1"/>
    <col min="7693" max="7693" width="14.28515625" style="119" hidden="1"/>
    <col min="7694" max="7694" width="15.85546875" style="119" hidden="1"/>
    <col min="7695" max="7695" width="2" style="119" hidden="1"/>
    <col min="7696" max="7934" width="9.140625" style="119" hidden="1"/>
    <col min="7935" max="7935" width="2.42578125" style="119" hidden="1"/>
    <col min="7936" max="7938" width="12.42578125" style="119" hidden="1"/>
    <col min="7939" max="7939" width="82" style="119" hidden="1"/>
    <col min="7940" max="7940" width="7.140625" style="119" hidden="1"/>
    <col min="7941" max="7941" width="16.5703125" style="119" hidden="1"/>
    <col min="7942" max="7942" width="11.42578125" style="119" hidden="1"/>
    <col min="7943" max="7943" width="12" style="119" hidden="1"/>
    <col min="7944" max="7944" width="10.85546875" style="119" hidden="1"/>
    <col min="7945" max="7945" width="17.7109375" style="119" hidden="1"/>
    <col min="7946" max="7946" width="0.140625" style="119" hidden="1"/>
    <col min="7947" max="7948" width="15.7109375" style="119" hidden="1"/>
    <col min="7949" max="7949" width="14.28515625" style="119" hidden="1"/>
    <col min="7950" max="7950" width="15.85546875" style="119" hidden="1"/>
    <col min="7951" max="7951" width="2" style="119" hidden="1"/>
    <col min="7952" max="8190" width="9.140625" style="119" hidden="1"/>
    <col min="8191" max="8191" width="2.42578125" style="119" hidden="1"/>
    <col min="8192" max="8194" width="12.42578125" style="119" hidden="1"/>
    <col min="8195" max="8195" width="82" style="119" hidden="1"/>
    <col min="8196" max="8196" width="7.140625" style="119" hidden="1"/>
    <col min="8197" max="8197" width="16.5703125" style="119" hidden="1"/>
    <col min="8198" max="8198" width="11.42578125" style="119" hidden="1"/>
    <col min="8199" max="8199" width="12" style="119" hidden="1"/>
    <col min="8200" max="8200" width="10.85546875" style="119" hidden="1"/>
    <col min="8201" max="8201" width="17.7109375" style="119" hidden="1"/>
    <col min="8202" max="8202" width="0.140625" style="119" hidden="1"/>
    <col min="8203" max="8204" width="15.7109375" style="119" hidden="1"/>
    <col min="8205" max="8205" width="14.28515625" style="119" hidden="1"/>
    <col min="8206" max="8206" width="15.85546875" style="119" hidden="1"/>
    <col min="8207" max="8207" width="2" style="119" hidden="1"/>
    <col min="8208" max="8446" width="9.140625" style="119" hidden="1"/>
    <col min="8447" max="8447" width="2.42578125" style="119" hidden="1"/>
    <col min="8448" max="8450" width="12.42578125" style="119" hidden="1"/>
    <col min="8451" max="8451" width="82" style="119" hidden="1"/>
    <col min="8452" max="8452" width="7.140625" style="119" hidden="1"/>
    <col min="8453" max="8453" width="16.5703125" style="119" hidden="1"/>
    <col min="8454" max="8454" width="11.42578125" style="119" hidden="1"/>
    <col min="8455" max="8455" width="12" style="119" hidden="1"/>
    <col min="8456" max="8456" width="10.85546875" style="119" hidden="1"/>
    <col min="8457" max="8457" width="17.7109375" style="119" hidden="1"/>
    <col min="8458" max="8458" width="0.140625" style="119" hidden="1"/>
    <col min="8459" max="8460" width="15.7109375" style="119" hidden="1"/>
    <col min="8461" max="8461" width="14.28515625" style="119" hidden="1"/>
    <col min="8462" max="8462" width="15.85546875" style="119" hidden="1"/>
    <col min="8463" max="8463" width="2" style="119" hidden="1"/>
    <col min="8464" max="8702" width="9.140625" style="119" hidden="1"/>
    <col min="8703" max="8703" width="2.42578125" style="119" hidden="1"/>
    <col min="8704" max="8706" width="12.42578125" style="119" hidden="1"/>
    <col min="8707" max="8707" width="82" style="119" hidden="1"/>
    <col min="8708" max="8708" width="7.140625" style="119" hidden="1"/>
    <col min="8709" max="8709" width="16.5703125" style="119" hidden="1"/>
    <col min="8710" max="8710" width="11.42578125" style="119" hidden="1"/>
    <col min="8711" max="8711" width="12" style="119" hidden="1"/>
    <col min="8712" max="8712" width="10.85546875" style="119" hidden="1"/>
    <col min="8713" max="8713" width="17.7109375" style="119" hidden="1"/>
    <col min="8714" max="8714" width="0.140625" style="119" hidden="1"/>
    <col min="8715" max="8716" width="15.7109375" style="119" hidden="1"/>
    <col min="8717" max="8717" width="14.28515625" style="119" hidden="1"/>
    <col min="8718" max="8718" width="15.85546875" style="119" hidden="1"/>
    <col min="8719" max="8719" width="2" style="119" hidden="1"/>
    <col min="8720" max="8958" width="9.140625" style="119" hidden="1"/>
    <col min="8959" max="8959" width="2.42578125" style="119" hidden="1"/>
    <col min="8960" max="8962" width="12.42578125" style="119" hidden="1"/>
    <col min="8963" max="8963" width="82" style="119" hidden="1"/>
    <col min="8964" max="8964" width="7.140625" style="119" hidden="1"/>
    <col min="8965" max="8965" width="16.5703125" style="119" hidden="1"/>
    <col min="8966" max="8966" width="11.42578125" style="119" hidden="1"/>
    <col min="8967" max="8967" width="12" style="119" hidden="1"/>
    <col min="8968" max="8968" width="10.85546875" style="119" hidden="1"/>
    <col min="8969" max="8969" width="17.7109375" style="119" hidden="1"/>
    <col min="8970" max="8970" width="0.140625" style="119" hidden="1"/>
    <col min="8971" max="8972" width="15.7109375" style="119" hidden="1"/>
    <col min="8973" max="8973" width="14.28515625" style="119" hidden="1"/>
    <col min="8974" max="8974" width="15.85546875" style="119" hidden="1"/>
    <col min="8975" max="8975" width="2" style="119" hidden="1"/>
    <col min="8976" max="9214" width="9.140625" style="119" hidden="1"/>
    <col min="9215" max="9215" width="2.42578125" style="119" hidden="1"/>
    <col min="9216" max="9218" width="12.42578125" style="119" hidden="1"/>
    <col min="9219" max="9219" width="82" style="119" hidden="1"/>
    <col min="9220" max="9220" width="7.140625" style="119" hidden="1"/>
    <col min="9221" max="9221" width="16.5703125" style="119" hidden="1"/>
    <col min="9222" max="9222" width="11.42578125" style="119" hidden="1"/>
    <col min="9223" max="9223" width="12" style="119" hidden="1"/>
    <col min="9224" max="9224" width="10.85546875" style="119" hidden="1"/>
    <col min="9225" max="9225" width="17.7109375" style="119" hidden="1"/>
    <col min="9226" max="9226" width="0.140625" style="119" hidden="1"/>
    <col min="9227" max="9228" width="15.7109375" style="119" hidden="1"/>
    <col min="9229" max="9229" width="14.28515625" style="119" hidden="1"/>
    <col min="9230" max="9230" width="15.85546875" style="119" hidden="1"/>
    <col min="9231" max="9231" width="2" style="119" hidden="1"/>
    <col min="9232" max="9470" width="9.140625" style="119" hidden="1"/>
    <col min="9471" max="9471" width="2.42578125" style="119" hidden="1"/>
    <col min="9472" max="9474" width="12.42578125" style="119" hidden="1"/>
    <col min="9475" max="9475" width="82" style="119" hidden="1"/>
    <col min="9476" max="9476" width="7.140625" style="119" hidden="1"/>
    <col min="9477" max="9477" width="16.5703125" style="119" hidden="1"/>
    <col min="9478" max="9478" width="11.42578125" style="119" hidden="1"/>
    <col min="9479" max="9479" width="12" style="119" hidden="1"/>
    <col min="9480" max="9480" width="10.85546875" style="119" hidden="1"/>
    <col min="9481" max="9481" width="17.7109375" style="119" hidden="1"/>
    <col min="9482" max="9482" width="0.140625" style="119" hidden="1"/>
    <col min="9483" max="9484" width="15.7109375" style="119" hidden="1"/>
    <col min="9485" max="9485" width="14.28515625" style="119" hidden="1"/>
    <col min="9486" max="9486" width="15.85546875" style="119" hidden="1"/>
    <col min="9487" max="9487" width="2" style="119" hidden="1"/>
    <col min="9488" max="9726" width="9.140625" style="119" hidden="1"/>
    <col min="9727" max="9727" width="2.42578125" style="119" hidden="1"/>
    <col min="9728" max="9730" width="12.42578125" style="119" hidden="1"/>
    <col min="9731" max="9731" width="82" style="119" hidden="1"/>
    <col min="9732" max="9732" width="7.140625" style="119" hidden="1"/>
    <col min="9733" max="9733" width="16.5703125" style="119" hidden="1"/>
    <col min="9734" max="9734" width="11.42578125" style="119" hidden="1"/>
    <col min="9735" max="9735" width="12" style="119" hidden="1"/>
    <col min="9736" max="9736" width="10.85546875" style="119" hidden="1"/>
    <col min="9737" max="9737" width="17.7109375" style="119" hidden="1"/>
    <col min="9738" max="9738" width="0.140625" style="119" hidden="1"/>
    <col min="9739" max="9740" width="15.7109375" style="119" hidden="1"/>
    <col min="9741" max="9741" width="14.28515625" style="119" hidden="1"/>
    <col min="9742" max="9742" width="15.85546875" style="119" hidden="1"/>
    <col min="9743" max="9743" width="2" style="119" hidden="1"/>
    <col min="9744" max="9982" width="9.140625" style="119" hidden="1"/>
    <col min="9983" max="9983" width="2.42578125" style="119" hidden="1"/>
    <col min="9984" max="9986" width="12.42578125" style="119" hidden="1"/>
    <col min="9987" max="9987" width="82" style="119" hidden="1"/>
    <col min="9988" max="9988" width="7.140625" style="119" hidden="1"/>
    <col min="9989" max="9989" width="16.5703125" style="119" hidden="1"/>
    <col min="9990" max="9990" width="11.42578125" style="119" hidden="1"/>
    <col min="9991" max="9991" width="12" style="119" hidden="1"/>
    <col min="9992" max="9992" width="10.85546875" style="119" hidden="1"/>
    <col min="9993" max="9993" width="17.7109375" style="119" hidden="1"/>
    <col min="9994" max="9994" width="0.140625" style="119" hidden="1"/>
    <col min="9995" max="9996" width="15.7109375" style="119" hidden="1"/>
    <col min="9997" max="9997" width="14.28515625" style="119" hidden="1"/>
    <col min="9998" max="9998" width="15.85546875" style="119" hidden="1"/>
    <col min="9999" max="9999" width="2" style="119" hidden="1"/>
    <col min="10000" max="10238" width="9.140625" style="119" hidden="1"/>
    <col min="10239" max="10239" width="2.42578125" style="119" hidden="1"/>
    <col min="10240" max="10242" width="12.42578125" style="119" hidden="1"/>
    <col min="10243" max="10243" width="82" style="119" hidden="1"/>
    <col min="10244" max="10244" width="7.140625" style="119" hidden="1"/>
    <col min="10245" max="10245" width="16.5703125" style="119" hidden="1"/>
    <col min="10246" max="10246" width="11.42578125" style="119" hidden="1"/>
    <col min="10247" max="10247" width="12" style="119" hidden="1"/>
    <col min="10248" max="10248" width="10.85546875" style="119" hidden="1"/>
    <col min="10249" max="10249" width="17.7109375" style="119" hidden="1"/>
    <col min="10250" max="10250" width="0.140625" style="119" hidden="1"/>
    <col min="10251" max="10252" width="15.7109375" style="119" hidden="1"/>
    <col min="10253" max="10253" width="14.28515625" style="119" hidden="1"/>
    <col min="10254" max="10254" width="15.85546875" style="119" hidden="1"/>
    <col min="10255" max="10255" width="2" style="119" hidden="1"/>
    <col min="10256" max="10494" width="9.140625" style="119" hidden="1"/>
    <col min="10495" max="10495" width="2.42578125" style="119" hidden="1"/>
    <col min="10496" max="10498" width="12.42578125" style="119" hidden="1"/>
    <col min="10499" max="10499" width="82" style="119" hidden="1"/>
    <col min="10500" max="10500" width="7.140625" style="119" hidden="1"/>
    <col min="10501" max="10501" width="16.5703125" style="119" hidden="1"/>
    <col min="10502" max="10502" width="11.42578125" style="119" hidden="1"/>
    <col min="10503" max="10503" width="12" style="119" hidden="1"/>
    <col min="10504" max="10504" width="10.85546875" style="119" hidden="1"/>
    <col min="10505" max="10505" width="17.7109375" style="119" hidden="1"/>
    <col min="10506" max="10506" width="0.140625" style="119" hidden="1"/>
    <col min="10507" max="10508" width="15.7109375" style="119" hidden="1"/>
    <col min="10509" max="10509" width="14.28515625" style="119" hidden="1"/>
    <col min="10510" max="10510" width="15.85546875" style="119" hidden="1"/>
    <col min="10511" max="10511" width="2" style="119" hidden="1"/>
    <col min="10512" max="10750" width="9.140625" style="119" hidden="1"/>
    <col min="10751" max="10751" width="2.42578125" style="119" hidden="1"/>
    <col min="10752" max="10754" width="12.42578125" style="119" hidden="1"/>
    <col min="10755" max="10755" width="82" style="119" hidden="1"/>
    <col min="10756" max="10756" width="7.140625" style="119" hidden="1"/>
    <col min="10757" max="10757" width="16.5703125" style="119" hidden="1"/>
    <col min="10758" max="10758" width="11.42578125" style="119" hidden="1"/>
    <col min="10759" max="10759" width="12" style="119" hidden="1"/>
    <col min="10760" max="10760" width="10.85546875" style="119" hidden="1"/>
    <col min="10761" max="10761" width="17.7109375" style="119" hidden="1"/>
    <col min="10762" max="10762" width="0.140625" style="119" hidden="1"/>
    <col min="10763" max="10764" width="15.7109375" style="119" hidden="1"/>
    <col min="10765" max="10765" width="14.28515625" style="119" hidden="1"/>
    <col min="10766" max="10766" width="15.85546875" style="119" hidden="1"/>
    <col min="10767" max="10767" width="2" style="119" hidden="1"/>
    <col min="10768" max="11006" width="9.140625" style="119" hidden="1"/>
    <col min="11007" max="11007" width="2.42578125" style="119" hidden="1"/>
    <col min="11008" max="11010" width="12.42578125" style="119" hidden="1"/>
    <col min="11011" max="11011" width="82" style="119" hidden="1"/>
    <col min="11012" max="11012" width="7.140625" style="119" hidden="1"/>
    <col min="11013" max="11013" width="16.5703125" style="119" hidden="1"/>
    <col min="11014" max="11014" width="11.42578125" style="119" hidden="1"/>
    <col min="11015" max="11015" width="12" style="119" hidden="1"/>
    <col min="11016" max="11016" width="10.85546875" style="119" hidden="1"/>
    <col min="11017" max="11017" width="17.7109375" style="119" hidden="1"/>
    <col min="11018" max="11018" width="0.140625" style="119" hidden="1"/>
    <col min="11019" max="11020" width="15.7109375" style="119" hidden="1"/>
    <col min="11021" max="11021" width="14.28515625" style="119" hidden="1"/>
    <col min="11022" max="11022" width="15.85546875" style="119" hidden="1"/>
    <col min="11023" max="11023" width="2" style="119" hidden="1"/>
    <col min="11024" max="11262" width="9.140625" style="119" hidden="1"/>
    <col min="11263" max="11263" width="2.42578125" style="119" hidden="1"/>
    <col min="11264" max="11266" width="12.42578125" style="119" hidden="1"/>
    <col min="11267" max="11267" width="82" style="119" hidden="1"/>
    <col min="11268" max="11268" width="7.140625" style="119" hidden="1"/>
    <col min="11269" max="11269" width="16.5703125" style="119" hidden="1"/>
    <col min="11270" max="11270" width="11.42578125" style="119" hidden="1"/>
    <col min="11271" max="11271" width="12" style="119" hidden="1"/>
    <col min="11272" max="11272" width="10.85546875" style="119" hidden="1"/>
    <col min="11273" max="11273" width="17.7109375" style="119" hidden="1"/>
    <col min="11274" max="11274" width="0.140625" style="119" hidden="1"/>
    <col min="11275" max="11276" width="15.7109375" style="119" hidden="1"/>
    <col min="11277" max="11277" width="14.28515625" style="119" hidden="1"/>
    <col min="11278" max="11278" width="15.85546875" style="119" hidden="1"/>
    <col min="11279" max="11279" width="2" style="119" hidden="1"/>
    <col min="11280" max="11518" width="9.140625" style="119" hidden="1"/>
    <col min="11519" max="11519" width="2.42578125" style="119" hidden="1"/>
    <col min="11520" max="11522" width="12.42578125" style="119" hidden="1"/>
    <col min="11523" max="11523" width="82" style="119" hidden="1"/>
    <col min="11524" max="11524" width="7.140625" style="119" hidden="1"/>
    <col min="11525" max="11525" width="16.5703125" style="119" hidden="1"/>
    <col min="11526" max="11526" width="11.42578125" style="119" hidden="1"/>
    <col min="11527" max="11527" width="12" style="119" hidden="1"/>
    <col min="11528" max="11528" width="10.85546875" style="119" hidden="1"/>
    <col min="11529" max="11529" width="17.7109375" style="119" hidden="1"/>
    <col min="11530" max="11530" width="0.140625" style="119" hidden="1"/>
    <col min="11531" max="11532" width="15.7109375" style="119" hidden="1"/>
    <col min="11533" max="11533" width="14.28515625" style="119" hidden="1"/>
    <col min="11534" max="11534" width="15.85546875" style="119" hidden="1"/>
    <col min="11535" max="11535" width="2" style="119" hidden="1"/>
    <col min="11536" max="11774" width="9.140625" style="119" hidden="1"/>
    <col min="11775" max="11775" width="2.42578125" style="119" hidden="1"/>
    <col min="11776" max="11778" width="12.42578125" style="119" hidden="1"/>
    <col min="11779" max="11779" width="82" style="119" hidden="1"/>
    <col min="11780" max="11780" width="7.140625" style="119" hidden="1"/>
    <col min="11781" max="11781" width="16.5703125" style="119" hidden="1"/>
    <col min="11782" max="11782" width="11.42578125" style="119" hidden="1"/>
    <col min="11783" max="11783" width="12" style="119" hidden="1"/>
    <col min="11784" max="11784" width="10.85546875" style="119" hidden="1"/>
    <col min="11785" max="11785" width="17.7109375" style="119" hidden="1"/>
    <col min="11786" max="11786" width="0.140625" style="119" hidden="1"/>
    <col min="11787" max="11788" width="15.7109375" style="119" hidden="1"/>
    <col min="11789" max="11789" width="14.28515625" style="119" hidden="1"/>
    <col min="11790" max="11790" width="15.85546875" style="119" hidden="1"/>
    <col min="11791" max="11791" width="2" style="119" hidden="1"/>
    <col min="11792" max="12030" width="9.140625" style="119" hidden="1"/>
    <col min="12031" max="12031" width="2.42578125" style="119" hidden="1"/>
    <col min="12032" max="12034" width="12.42578125" style="119" hidden="1"/>
    <col min="12035" max="12035" width="82" style="119" hidden="1"/>
    <col min="12036" max="12036" width="7.140625" style="119" hidden="1"/>
    <col min="12037" max="12037" width="16.5703125" style="119" hidden="1"/>
    <col min="12038" max="12038" width="11.42578125" style="119" hidden="1"/>
    <col min="12039" max="12039" width="12" style="119" hidden="1"/>
    <col min="12040" max="12040" width="10.85546875" style="119" hidden="1"/>
    <col min="12041" max="12041" width="17.7109375" style="119" hidden="1"/>
    <col min="12042" max="12042" width="0.140625" style="119" hidden="1"/>
    <col min="12043" max="12044" width="15.7109375" style="119" hidden="1"/>
    <col min="12045" max="12045" width="14.28515625" style="119" hidden="1"/>
    <col min="12046" max="12046" width="15.85546875" style="119" hidden="1"/>
    <col min="12047" max="12047" width="2" style="119" hidden="1"/>
    <col min="12048" max="12286" width="9.140625" style="119" hidden="1"/>
    <col min="12287" max="12287" width="2.42578125" style="119" hidden="1"/>
    <col min="12288" max="12290" width="12.42578125" style="119" hidden="1"/>
    <col min="12291" max="12291" width="82" style="119" hidden="1"/>
    <col min="12292" max="12292" width="7.140625" style="119" hidden="1"/>
    <col min="12293" max="12293" width="16.5703125" style="119" hidden="1"/>
    <col min="12294" max="12294" width="11.42578125" style="119" hidden="1"/>
    <col min="12295" max="12295" width="12" style="119" hidden="1"/>
    <col min="12296" max="12296" width="10.85546875" style="119" hidden="1"/>
    <col min="12297" max="12297" width="17.7109375" style="119" hidden="1"/>
    <col min="12298" max="12298" width="0.140625" style="119" hidden="1"/>
    <col min="12299" max="12300" width="15.7109375" style="119" hidden="1"/>
    <col min="12301" max="12301" width="14.28515625" style="119" hidden="1"/>
    <col min="12302" max="12302" width="15.85546875" style="119" hidden="1"/>
    <col min="12303" max="12303" width="2" style="119" hidden="1"/>
    <col min="12304" max="12542" width="9.140625" style="119" hidden="1"/>
    <col min="12543" max="12543" width="2.42578125" style="119" hidden="1"/>
    <col min="12544" max="12546" width="12.42578125" style="119" hidden="1"/>
    <col min="12547" max="12547" width="82" style="119" hidden="1"/>
    <col min="12548" max="12548" width="7.140625" style="119" hidden="1"/>
    <col min="12549" max="12549" width="16.5703125" style="119" hidden="1"/>
    <col min="12550" max="12550" width="11.42578125" style="119" hidden="1"/>
    <col min="12551" max="12551" width="12" style="119" hidden="1"/>
    <col min="12552" max="12552" width="10.85546875" style="119" hidden="1"/>
    <col min="12553" max="12553" width="17.7109375" style="119" hidden="1"/>
    <col min="12554" max="12554" width="0.140625" style="119" hidden="1"/>
    <col min="12555" max="12556" width="15.7109375" style="119" hidden="1"/>
    <col min="12557" max="12557" width="14.28515625" style="119" hidden="1"/>
    <col min="12558" max="12558" width="15.85546875" style="119" hidden="1"/>
    <col min="12559" max="12559" width="2" style="119" hidden="1"/>
    <col min="12560" max="12798" width="9.140625" style="119" hidden="1"/>
    <col min="12799" max="12799" width="2.42578125" style="119" hidden="1"/>
    <col min="12800" max="12802" width="12.42578125" style="119" hidden="1"/>
    <col min="12803" max="12803" width="82" style="119" hidden="1"/>
    <col min="12804" max="12804" width="7.140625" style="119" hidden="1"/>
    <col min="12805" max="12805" width="16.5703125" style="119" hidden="1"/>
    <col min="12806" max="12806" width="11.42578125" style="119" hidden="1"/>
    <col min="12807" max="12807" width="12" style="119" hidden="1"/>
    <col min="12808" max="12808" width="10.85546875" style="119" hidden="1"/>
    <col min="12809" max="12809" width="17.7109375" style="119" hidden="1"/>
    <col min="12810" max="12810" width="0.140625" style="119" hidden="1"/>
    <col min="12811" max="12812" width="15.7109375" style="119" hidden="1"/>
    <col min="12813" max="12813" width="14.28515625" style="119" hidden="1"/>
    <col min="12814" max="12814" width="15.85546875" style="119" hidden="1"/>
    <col min="12815" max="12815" width="2" style="119" hidden="1"/>
    <col min="12816" max="13054" width="9.140625" style="119" hidden="1"/>
    <col min="13055" max="13055" width="2.42578125" style="119" hidden="1"/>
    <col min="13056" max="13058" width="12.42578125" style="119" hidden="1"/>
    <col min="13059" max="13059" width="82" style="119" hidden="1"/>
    <col min="13060" max="13060" width="7.140625" style="119" hidden="1"/>
    <col min="13061" max="13061" width="16.5703125" style="119" hidden="1"/>
    <col min="13062" max="13062" width="11.42578125" style="119" hidden="1"/>
    <col min="13063" max="13063" width="12" style="119" hidden="1"/>
    <col min="13064" max="13064" width="10.85546875" style="119" hidden="1"/>
    <col min="13065" max="13065" width="17.7109375" style="119" hidden="1"/>
    <col min="13066" max="13066" width="0.140625" style="119" hidden="1"/>
    <col min="13067" max="13068" width="15.7109375" style="119" hidden="1"/>
    <col min="13069" max="13069" width="14.28515625" style="119" hidden="1"/>
    <col min="13070" max="13070" width="15.85546875" style="119" hidden="1"/>
    <col min="13071" max="13071" width="2" style="119" hidden="1"/>
    <col min="13072" max="13310" width="9.140625" style="119" hidden="1"/>
    <col min="13311" max="13311" width="2.42578125" style="119" hidden="1"/>
    <col min="13312" max="13314" width="12.42578125" style="119" hidden="1"/>
    <col min="13315" max="13315" width="82" style="119" hidden="1"/>
    <col min="13316" max="13316" width="7.140625" style="119" hidden="1"/>
    <col min="13317" max="13317" width="16.5703125" style="119" hidden="1"/>
    <col min="13318" max="13318" width="11.42578125" style="119" hidden="1"/>
    <col min="13319" max="13319" width="12" style="119" hidden="1"/>
    <col min="13320" max="13320" width="10.85546875" style="119" hidden="1"/>
    <col min="13321" max="13321" width="17.7109375" style="119" hidden="1"/>
    <col min="13322" max="13322" width="0.140625" style="119" hidden="1"/>
    <col min="13323" max="13324" width="15.7109375" style="119" hidden="1"/>
    <col min="13325" max="13325" width="14.28515625" style="119" hidden="1"/>
    <col min="13326" max="13326" width="15.85546875" style="119" hidden="1"/>
    <col min="13327" max="13327" width="2" style="119" hidden="1"/>
    <col min="13328" max="13566" width="9.140625" style="119" hidden="1"/>
    <col min="13567" max="13567" width="2.42578125" style="119" hidden="1"/>
    <col min="13568" max="13570" width="12.42578125" style="119" hidden="1"/>
    <col min="13571" max="13571" width="82" style="119" hidden="1"/>
    <col min="13572" max="13572" width="7.140625" style="119" hidden="1"/>
    <col min="13573" max="13573" width="16.5703125" style="119" hidden="1"/>
    <col min="13574" max="13574" width="11.42578125" style="119" hidden="1"/>
    <col min="13575" max="13575" width="12" style="119" hidden="1"/>
    <col min="13576" max="13576" width="10.85546875" style="119" hidden="1"/>
    <col min="13577" max="13577" width="17.7109375" style="119" hidden="1"/>
    <col min="13578" max="13578" width="0.140625" style="119" hidden="1"/>
    <col min="13579" max="13580" width="15.7109375" style="119" hidden="1"/>
    <col min="13581" max="13581" width="14.28515625" style="119" hidden="1"/>
    <col min="13582" max="13582" width="15.85546875" style="119" hidden="1"/>
    <col min="13583" max="13583" width="2" style="119" hidden="1"/>
    <col min="13584" max="13822" width="9.140625" style="119" hidden="1"/>
    <col min="13823" max="13823" width="2.42578125" style="119" hidden="1"/>
    <col min="13824" max="13826" width="12.42578125" style="119" hidden="1"/>
    <col min="13827" max="13827" width="82" style="119" hidden="1"/>
    <col min="13828" max="13828" width="7.140625" style="119" hidden="1"/>
    <col min="13829" max="13829" width="16.5703125" style="119" hidden="1"/>
    <col min="13830" max="13830" width="11.42578125" style="119" hidden="1"/>
    <col min="13831" max="13831" width="12" style="119" hidden="1"/>
    <col min="13832" max="13832" width="10.85546875" style="119" hidden="1"/>
    <col min="13833" max="13833" width="17.7109375" style="119" hidden="1"/>
    <col min="13834" max="13834" width="0.140625" style="119" hidden="1"/>
    <col min="13835" max="13836" width="15.7109375" style="119" hidden="1"/>
    <col min="13837" max="13837" width="14.28515625" style="119" hidden="1"/>
    <col min="13838" max="13838" width="15.85546875" style="119" hidden="1"/>
    <col min="13839" max="13839" width="2" style="119" hidden="1"/>
    <col min="13840" max="14078" width="9.140625" style="119" hidden="1"/>
    <col min="14079" max="14079" width="2.42578125" style="119" hidden="1"/>
    <col min="14080" max="14082" width="12.42578125" style="119" hidden="1"/>
    <col min="14083" max="14083" width="82" style="119" hidden="1"/>
    <col min="14084" max="14084" width="7.140625" style="119" hidden="1"/>
    <col min="14085" max="14085" width="16.5703125" style="119" hidden="1"/>
    <col min="14086" max="14086" width="11.42578125" style="119" hidden="1"/>
    <col min="14087" max="14087" width="12" style="119" hidden="1"/>
    <col min="14088" max="14088" width="10.85546875" style="119" hidden="1"/>
    <col min="14089" max="14089" width="17.7109375" style="119" hidden="1"/>
    <col min="14090" max="14090" width="0.140625" style="119" hidden="1"/>
    <col min="14091" max="14092" width="15.7109375" style="119" hidden="1"/>
    <col min="14093" max="14093" width="14.28515625" style="119" hidden="1"/>
    <col min="14094" max="14094" width="15.85546875" style="119" hidden="1"/>
    <col min="14095" max="14095" width="2" style="119" hidden="1"/>
    <col min="14096" max="14334" width="9.140625" style="119" hidden="1"/>
    <col min="14335" max="14335" width="2.42578125" style="119" hidden="1"/>
    <col min="14336" max="14338" width="12.42578125" style="119" hidden="1"/>
    <col min="14339" max="14339" width="82" style="119" hidden="1"/>
    <col min="14340" max="14340" width="7.140625" style="119" hidden="1"/>
    <col min="14341" max="14341" width="16.5703125" style="119" hidden="1"/>
    <col min="14342" max="14342" width="11.42578125" style="119" hidden="1"/>
    <col min="14343" max="14343" width="12" style="119" hidden="1"/>
    <col min="14344" max="14344" width="10.85546875" style="119" hidden="1"/>
    <col min="14345" max="14345" width="17.7109375" style="119" hidden="1"/>
    <col min="14346" max="14346" width="0.140625" style="119" hidden="1"/>
    <col min="14347" max="14348" width="15.7109375" style="119" hidden="1"/>
    <col min="14349" max="14349" width="14.28515625" style="119" hidden="1"/>
    <col min="14350" max="14350" width="15.85546875" style="119" hidden="1"/>
    <col min="14351" max="14351" width="2" style="119" hidden="1"/>
    <col min="14352" max="14590" width="9.140625" style="119" hidden="1"/>
    <col min="14591" max="14591" width="2.42578125" style="119" hidden="1"/>
    <col min="14592" max="14594" width="12.42578125" style="119" hidden="1"/>
    <col min="14595" max="14595" width="82" style="119" hidden="1"/>
    <col min="14596" max="14596" width="7.140625" style="119" hidden="1"/>
    <col min="14597" max="14597" width="16.5703125" style="119" hidden="1"/>
    <col min="14598" max="14598" width="11.42578125" style="119" hidden="1"/>
    <col min="14599" max="14599" width="12" style="119" hidden="1"/>
    <col min="14600" max="14600" width="10.85546875" style="119" hidden="1"/>
    <col min="14601" max="14601" width="17.7109375" style="119" hidden="1"/>
    <col min="14602" max="14602" width="0.140625" style="119" hidden="1"/>
    <col min="14603" max="14604" width="15.7109375" style="119" hidden="1"/>
    <col min="14605" max="14605" width="14.28515625" style="119" hidden="1"/>
    <col min="14606" max="14606" width="15.85546875" style="119" hidden="1"/>
    <col min="14607" max="14607" width="2" style="119" hidden="1"/>
    <col min="14608" max="14846" width="9.140625" style="119" hidden="1"/>
    <col min="14847" max="14847" width="2.42578125" style="119" hidden="1"/>
    <col min="14848" max="14850" width="12.42578125" style="119" hidden="1"/>
    <col min="14851" max="14851" width="82" style="119" hidden="1"/>
    <col min="14852" max="14852" width="7.140625" style="119" hidden="1"/>
    <col min="14853" max="14853" width="16.5703125" style="119" hidden="1"/>
    <col min="14854" max="14854" width="11.42578125" style="119" hidden="1"/>
    <col min="14855" max="14855" width="12" style="119" hidden="1"/>
    <col min="14856" max="14856" width="10.85546875" style="119" hidden="1"/>
    <col min="14857" max="14857" width="17.7109375" style="119" hidden="1"/>
    <col min="14858" max="14858" width="0.140625" style="119" hidden="1"/>
    <col min="14859" max="14860" width="15.7109375" style="119" hidden="1"/>
    <col min="14861" max="14861" width="14.28515625" style="119" hidden="1"/>
    <col min="14862" max="14862" width="15.85546875" style="119" hidden="1"/>
    <col min="14863" max="14863" width="2" style="119" hidden="1"/>
    <col min="14864" max="15102" width="9.140625" style="119" hidden="1"/>
    <col min="15103" max="15103" width="2.42578125" style="119" hidden="1"/>
    <col min="15104" max="15106" width="12.42578125" style="119" hidden="1"/>
    <col min="15107" max="15107" width="82" style="119" hidden="1"/>
    <col min="15108" max="15108" width="7.140625" style="119" hidden="1"/>
    <col min="15109" max="15109" width="16.5703125" style="119" hidden="1"/>
    <col min="15110" max="15110" width="11.42578125" style="119" hidden="1"/>
    <col min="15111" max="15111" width="12" style="119" hidden="1"/>
    <col min="15112" max="15112" width="10.85546875" style="119" hidden="1"/>
    <col min="15113" max="15113" width="17.7109375" style="119" hidden="1"/>
    <col min="15114" max="15114" width="0.140625" style="119" hidden="1"/>
    <col min="15115" max="15116" width="15.7109375" style="119" hidden="1"/>
    <col min="15117" max="15117" width="14.28515625" style="119" hidden="1"/>
    <col min="15118" max="15118" width="15.85546875" style="119" hidden="1"/>
    <col min="15119" max="15119" width="2" style="119" hidden="1"/>
    <col min="15120" max="15358" width="9.140625" style="119" hidden="1"/>
    <col min="15359" max="15359" width="2.42578125" style="119" hidden="1"/>
    <col min="15360" max="15362" width="12.42578125" style="119" hidden="1"/>
    <col min="15363" max="15363" width="82" style="119" hidden="1"/>
    <col min="15364" max="15364" width="7.140625" style="119" hidden="1"/>
    <col min="15365" max="15365" width="16.5703125" style="119" hidden="1"/>
    <col min="15366" max="15366" width="11.42578125" style="119" hidden="1"/>
    <col min="15367" max="15367" width="12" style="119" hidden="1"/>
    <col min="15368" max="15368" width="10.85546875" style="119" hidden="1"/>
    <col min="15369" max="15369" width="17.7109375" style="119" hidden="1"/>
    <col min="15370" max="15370" width="0.140625" style="119" hidden="1"/>
    <col min="15371" max="15372" width="15.7109375" style="119" hidden="1"/>
    <col min="15373" max="15373" width="14.28515625" style="119" hidden="1"/>
    <col min="15374" max="15374" width="15.85546875" style="119" hidden="1"/>
    <col min="15375" max="15375" width="2" style="119" hidden="1"/>
    <col min="15376" max="15614" width="9.140625" style="119" hidden="1"/>
    <col min="15615" max="15615" width="2.42578125" style="119" hidden="1"/>
    <col min="15616" max="15618" width="12.42578125" style="119" hidden="1"/>
    <col min="15619" max="15619" width="82" style="119" hidden="1"/>
    <col min="15620" max="15620" width="7.140625" style="119" hidden="1"/>
    <col min="15621" max="15621" width="16.5703125" style="119" hidden="1"/>
    <col min="15622" max="15622" width="11.42578125" style="119" hidden="1"/>
    <col min="15623" max="15623" width="12" style="119" hidden="1"/>
    <col min="15624" max="15624" width="10.85546875" style="119" hidden="1"/>
    <col min="15625" max="15625" width="17.7109375" style="119" hidden="1"/>
    <col min="15626" max="15626" width="0.140625" style="119" hidden="1"/>
    <col min="15627" max="15628" width="15.7109375" style="119" hidden="1"/>
    <col min="15629" max="15629" width="14.28515625" style="119" hidden="1"/>
    <col min="15630" max="15630" width="15.85546875" style="119" hidden="1"/>
    <col min="15631" max="15631" width="2" style="119" hidden="1"/>
    <col min="15632" max="15870" width="9.140625" style="119" hidden="1"/>
    <col min="15871" max="15871" width="2.42578125" style="119" hidden="1"/>
    <col min="15872" max="15874" width="12.42578125" style="119" hidden="1"/>
    <col min="15875" max="15875" width="82" style="119" hidden="1"/>
    <col min="15876" max="15876" width="7.140625" style="119" hidden="1"/>
    <col min="15877" max="15877" width="16.5703125" style="119" hidden="1"/>
    <col min="15878" max="15878" width="11.42578125" style="119" hidden="1"/>
    <col min="15879" max="15879" width="12" style="119" hidden="1"/>
    <col min="15880" max="15880" width="10.85546875" style="119" hidden="1"/>
    <col min="15881" max="15881" width="17.7109375" style="119" hidden="1"/>
    <col min="15882" max="15882" width="0.140625" style="119" hidden="1"/>
    <col min="15883" max="15884" width="15.7109375" style="119" hidden="1"/>
    <col min="15885" max="15885" width="14.28515625" style="119" hidden="1"/>
    <col min="15886" max="15886" width="15.85546875" style="119" hidden="1"/>
    <col min="15887" max="15887" width="2" style="119" hidden="1"/>
    <col min="15888" max="16126" width="9.140625" style="119" hidden="1"/>
    <col min="16127" max="16127" width="2.42578125" style="119" hidden="1"/>
    <col min="16128" max="16130" width="12.42578125" style="119" hidden="1"/>
    <col min="16131" max="16131" width="82" style="119" hidden="1"/>
    <col min="16132" max="16132" width="7.140625" style="119" hidden="1"/>
    <col min="16133" max="16133" width="16.5703125" style="119" hidden="1"/>
    <col min="16134" max="16134" width="11.42578125" style="119" hidden="1"/>
    <col min="16135" max="16135" width="12" style="119" hidden="1"/>
    <col min="16136" max="16136" width="10.85546875" style="119" hidden="1"/>
    <col min="16137" max="16137" width="17.7109375" style="119" hidden="1"/>
    <col min="16138" max="16138" width="0.140625" style="119" hidden="1"/>
    <col min="16139" max="16140" width="15.7109375" style="119" hidden="1"/>
    <col min="16141" max="16141" width="14.28515625" style="119" hidden="1"/>
    <col min="16142" max="16142" width="15.85546875" style="119" hidden="1"/>
    <col min="16143" max="16144" width="2" style="119" hidden="1"/>
    <col min="16145" max="16384" width="9.140625" style="119" hidden="1"/>
  </cols>
  <sheetData>
    <row r="1" spans="1:33" s="79" customFormat="1" ht="9.9499999999999993" customHeight="1" x14ac:dyDescent="0.25">
      <c r="A1" s="76"/>
      <c r="B1" s="77"/>
      <c r="C1" s="77"/>
      <c r="D1" s="78"/>
      <c r="I1" s="80"/>
      <c r="J1" s="80"/>
      <c r="K1" s="80"/>
      <c r="L1" s="80"/>
      <c r="M1" s="80"/>
      <c r="N1" s="80"/>
      <c r="O1" s="76"/>
    </row>
    <row r="2" spans="1:33" s="59" customFormat="1" ht="45" customHeight="1" x14ac:dyDescent="0.25">
      <c r="B2" s="280" t="s">
        <v>122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1:33" s="59" customFormat="1" ht="20.100000000000001" customHeight="1" x14ac:dyDescent="0.25">
      <c r="B3" s="291" t="s">
        <v>77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33" s="59" customFormat="1" ht="15" customHeight="1" x14ac:dyDescent="0.25">
      <c r="B4" s="208" t="s">
        <v>78</v>
      </c>
      <c r="C4" s="35"/>
      <c r="D4" s="189"/>
      <c r="E4" s="213"/>
      <c r="F4" s="184"/>
      <c r="G4" s="184"/>
      <c r="H4" s="184"/>
      <c r="I4" s="184"/>
      <c r="J4" s="213"/>
      <c r="K4" s="214"/>
      <c r="L4" s="189"/>
      <c r="M4" s="82"/>
      <c r="N4" s="215"/>
    </row>
    <row r="5" spans="1:33" s="59" customFormat="1" ht="15" customHeight="1" x14ac:dyDescent="0.25">
      <c r="B5" s="209" t="s">
        <v>82</v>
      </c>
      <c r="C5" s="81"/>
      <c r="D5" s="189"/>
      <c r="E5" s="213"/>
      <c r="F5" s="184"/>
      <c r="G5" s="184"/>
      <c r="H5" s="184"/>
      <c r="I5" s="184"/>
      <c r="J5" s="213"/>
      <c r="K5" s="189"/>
      <c r="L5" s="189"/>
      <c r="M5" s="82"/>
      <c r="N5" s="215"/>
    </row>
    <row r="6" spans="1:33" s="59" customFormat="1" ht="15" customHeight="1" x14ac:dyDescent="0.25">
      <c r="B6" s="209" t="s">
        <v>83</v>
      </c>
      <c r="C6" s="81"/>
      <c r="D6" s="189"/>
      <c r="E6" s="213"/>
      <c r="F6" s="189"/>
      <c r="G6" s="189"/>
      <c r="H6" s="189"/>
      <c r="I6" s="189"/>
      <c r="J6" s="213"/>
      <c r="K6" s="213"/>
      <c r="L6" s="216"/>
      <c r="M6" s="213"/>
      <c r="N6" s="215"/>
    </row>
    <row r="7" spans="1:33" s="59" customFormat="1" ht="15" customHeight="1" x14ac:dyDescent="0.25">
      <c r="B7" s="209" t="s">
        <v>84</v>
      </c>
      <c r="C7" s="81"/>
      <c r="D7" s="184"/>
      <c r="E7" s="213"/>
      <c r="F7" s="184"/>
      <c r="G7" s="184"/>
      <c r="H7" s="189"/>
      <c r="I7" s="189"/>
      <c r="J7" s="213"/>
      <c r="K7" s="216"/>
      <c r="L7" s="216"/>
      <c r="M7" s="82"/>
      <c r="N7" s="215"/>
    </row>
    <row r="8" spans="1:33" s="59" customFormat="1" ht="15" customHeight="1" x14ac:dyDescent="0.25">
      <c r="B8" s="211" t="s">
        <v>86</v>
      </c>
      <c r="C8" s="37"/>
      <c r="D8" s="184"/>
      <c r="E8" s="213"/>
      <c r="F8" s="189"/>
      <c r="G8" s="189"/>
      <c r="H8" s="189"/>
      <c r="I8" s="189"/>
      <c r="J8" s="217"/>
      <c r="K8" s="216"/>
      <c r="L8" s="216"/>
      <c r="M8" s="82"/>
      <c r="N8" s="215"/>
    </row>
    <row r="9" spans="1:33" s="59" customFormat="1" ht="15" customHeight="1" x14ac:dyDescent="0.25">
      <c r="B9" s="286" t="s">
        <v>122</v>
      </c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</row>
    <row r="10" spans="1:33" s="91" customFormat="1" ht="45" customHeight="1" thickBot="1" x14ac:dyDescent="0.3">
      <c r="A10" s="83"/>
      <c r="B10" s="84" t="s">
        <v>123</v>
      </c>
      <c r="C10" s="84" t="s">
        <v>88</v>
      </c>
      <c r="D10" s="84" t="s">
        <v>89</v>
      </c>
      <c r="E10" s="218" t="s">
        <v>90</v>
      </c>
      <c r="F10" s="219" t="s">
        <v>124</v>
      </c>
      <c r="G10" s="85" t="s">
        <v>125</v>
      </c>
      <c r="H10" s="86" t="s">
        <v>126</v>
      </c>
      <c r="I10" s="87" t="s">
        <v>127</v>
      </c>
      <c r="J10" s="88" t="s">
        <v>128</v>
      </c>
      <c r="K10" s="85" t="s">
        <v>129</v>
      </c>
      <c r="L10" s="86" t="s">
        <v>130</v>
      </c>
      <c r="M10" s="87" t="s">
        <v>131</v>
      </c>
      <c r="N10" s="89" t="s">
        <v>132</v>
      </c>
      <c r="O10" s="83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</row>
    <row r="11" spans="1:33" s="92" customFormat="1" ht="30" customHeight="1" x14ac:dyDescent="0.25">
      <c r="B11" s="93" t="str">
        <f>IFERROR(INDEX('Planilha Orçamentária'!$B:$J,MATCH($C11,'Planilha Orçamentária'!$C:$C,0),1),"")</f>
        <v/>
      </c>
      <c r="C11" s="93" t="s">
        <v>133</v>
      </c>
      <c r="D11" s="94" t="str">
        <f>IFERROR(VLOOKUP($B11,'Planilha Orçamentária'!$B:$J,3,FALSE),"")</f>
        <v/>
      </c>
      <c r="E11" s="135" t="str">
        <f>IFERROR(VLOOKUP($B11,'Planilha Orçamentária'!$B:$J,4,FALSE),"")</f>
        <v/>
      </c>
      <c r="F11" s="220">
        <f t="shared" ref="F11:F23" si="0">J11</f>
        <v>0</v>
      </c>
      <c r="G11" s="95"/>
      <c r="H11" s="96"/>
      <c r="I11" s="97"/>
      <c r="J11" s="98">
        <f t="shared" ref="J11:J23" si="1">ROUND(IF(N11&lt;=2,MIN(G11:I11),IF(N11=3,MEDIAN(G11:I11),0)),2)</f>
        <v>0</v>
      </c>
      <c r="K11" s="99"/>
      <c r="L11" s="100"/>
      <c r="M11" s="101"/>
      <c r="N11" s="102">
        <f t="shared" ref="N11:N23" si="2">COUNT(G11:I11)</f>
        <v>0</v>
      </c>
    </row>
    <row r="12" spans="1:33" s="103" customFormat="1" ht="30" customHeight="1" x14ac:dyDescent="0.25">
      <c r="B12" s="93" t="str">
        <f>IFERROR(INDEX('Planilha Orçamentária'!$B:$J,MATCH($C12,'Planilha Orçamentária'!$C:$C,0),1),"")</f>
        <v/>
      </c>
      <c r="C12" s="93" t="s">
        <v>134</v>
      </c>
      <c r="D12" s="94" t="str">
        <f>IFERROR(VLOOKUP($B12,'Planilha Orçamentária'!$B:$J,3,FALSE),"")</f>
        <v/>
      </c>
      <c r="E12" s="135" t="str">
        <f>IFERROR(VLOOKUP($B12,'Planilha Orçamentária'!$B:$J,4,FALSE),"")</f>
        <v/>
      </c>
      <c r="F12" s="221">
        <f t="shared" si="0"/>
        <v>0</v>
      </c>
      <c r="G12" s="104"/>
      <c r="H12" s="105"/>
      <c r="I12" s="106"/>
      <c r="J12" s="107">
        <f t="shared" si="1"/>
        <v>0</v>
      </c>
      <c r="K12" s="108"/>
      <c r="L12" s="109"/>
      <c r="M12" s="110"/>
      <c r="N12" s="111">
        <f t="shared" si="2"/>
        <v>0</v>
      </c>
    </row>
    <row r="13" spans="1:33" s="103" customFormat="1" ht="30" customHeight="1" x14ac:dyDescent="0.25">
      <c r="B13" s="93" t="str">
        <f>IFERROR(INDEX('Planilha Orçamentária'!$B:$J,MATCH($C13,'Planilha Orçamentária'!$C:$C,0),1),"")</f>
        <v/>
      </c>
      <c r="C13" s="93" t="s">
        <v>135</v>
      </c>
      <c r="D13" s="94" t="str">
        <f>IFERROR(VLOOKUP($B13,'Planilha Orçamentária'!$B:$J,3,FALSE),"")</f>
        <v/>
      </c>
      <c r="E13" s="135" t="str">
        <f>IFERROR(VLOOKUP($B13,'Planilha Orçamentária'!$B:$J,4,FALSE),"")</f>
        <v/>
      </c>
      <c r="F13" s="221">
        <f t="shared" si="0"/>
        <v>0</v>
      </c>
      <c r="G13" s="104"/>
      <c r="H13" s="105"/>
      <c r="I13" s="106"/>
      <c r="J13" s="107">
        <f t="shared" si="1"/>
        <v>0</v>
      </c>
      <c r="K13" s="108"/>
      <c r="L13" s="109"/>
      <c r="M13" s="110"/>
      <c r="N13" s="111">
        <f t="shared" si="2"/>
        <v>0</v>
      </c>
    </row>
    <row r="14" spans="1:33" s="103" customFormat="1" ht="30" customHeight="1" x14ac:dyDescent="0.25">
      <c r="B14" s="93" t="str">
        <f>IFERROR(INDEX('Planilha Orçamentária'!$B:$J,MATCH($C14,'Planilha Orçamentária'!$C:$C,0),1),"")</f>
        <v/>
      </c>
      <c r="C14" s="93" t="s">
        <v>136</v>
      </c>
      <c r="D14" s="94" t="str">
        <f>IFERROR(VLOOKUP($B14,'Planilha Orçamentária'!$B:$J,3,FALSE),"")</f>
        <v/>
      </c>
      <c r="E14" s="135" t="str">
        <f>IFERROR(VLOOKUP($B14,'Planilha Orçamentária'!$B:$J,4,FALSE),"")</f>
        <v/>
      </c>
      <c r="F14" s="221">
        <f t="shared" si="0"/>
        <v>0</v>
      </c>
      <c r="G14" s="104"/>
      <c r="H14" s="105"/>
      <c r="I14" s="106"/>
      <c r="J14" s="107">
        <f t="shared" si="1"/>
        <v>0</v>
      </c>
      <c r="K14" s="108"/>
      <c r="L14" s="109"/>
      <c r="M14" s="110"/>
      <c r="N14" s="111">
        <f t="shared" si="2"/>
        <v>0</v>
      </c>
    </row>
    <row r="15" spans="1:33" s="103" customFormat="1" ht="30" customHeight="1" x14ac:dyDescent="0.25">
      <c r="B15" s="93" t="str">
        <f>IFERROR(INDEX('Planilha Orçamentária'!$B:$J,MATCH($C15,'Planilha Orçamentária'!$C:$C,0),1),"")</f>
        <v/>
      </c>
      <c r="C15" s="93" t="s">
        <v>137</v>
      </c>
      <c r="D15" s="94" t="str">
        <f>IFERROR(VLOOKUP($B15,'Planilha Orçamentária'!$B:$J,3,FALSE),"")</f>
        <v/>
      </c>
      <c r="E15" s="135" t="str">
        <f>IFERROR(VLOOKUP($B15,'Planilha Orçamentária'!$B:$J,4,FALSE),"")</f>
        <v/>
      </c>
      <c r="F15" s="221">
        <f t="shared" si="0"/>
        <v>0</v>
      </c>
      <c r="G15" s="104"/>
      <c r="H15" s="105"/>
      <c r="I15" s="106"/>
      <c r="J15" s="107">
        <f t="shared" si="1"/>
        <v>0</v>
      </c>
      <c r="K15" s="108"/>
      <c r="L15" s="109"/>
      <c r="M15" s="110"/>
      <c r="N15" s="111">
        <f t="shared" si="2"/>
        <v>0</v>
      </c>
    </row>
    <row r="16" spans="1:33" s="103" customFormat="1" ht="30" customHeight="1" x14ac:dyDescent="0.25">
      <c r="B16" s="93" t="str">
        <f>IFERROR(INDEX('Planilha Orçamentária'!$B:$J,MATCH($C16,'Planilha Orçamentária'!$C:$C,0),1),"")</f>
        <v/>
      </c>
      <c r="C16" s="93" t="s">
        <v>138</v>
      </c>
      <c r="D16" s="94" t="str">
        <f>IFERROR(VLOOKUP($B16,'Planilha Orçamentária'!$B:$J,3,FALSE),"")</f>
        <v/>
      </c>
      <c r="E16" s="135" t="str">
        <f>IFERROR(VLOOKUP($B16,'Planilha Orçamentária'!$B:$J,4,FALSE),"")</f>
        <v/>
      </c>
      <c r="F16" s="221">
        <f t="shared" si="0"/>
        <v>0</v>
      </c>
      <c r="G16" s="104"/>
      <c r="H16" s="105"/>
      <c r="I16" s="106"/>
      <c r="J16" s="107">
        <f t="shared" si="1"/>
        <v>0</v>
      </c>
      <c r="K16" s="108"/>
      <c r="L16" s="109"/>
      <c r="M16" s="110"/>
      <c r="N16" s="111">
        <f t="shared" si="2"/>
        <v>0</v>
      </c>
    </row>
    <row r="17" spans="1:15" s="103" customFormat="1" ht="30" customHeight="1" x14ac:dyDescent="0.25">
      <c r="B17" s="93" t="str">
        <f>IFERROR(INDEX('Planilha Orçamentária'!$B:$J,MATCH($C17,'Planilha Orçamentária'!$C:$C,0),1),"")</f>
        <v/>
      </c>
      <c r="C17" s="93" t="s">
        <v>139</v>
      </c>
      <c r="D17" s="94" t="str">
        <f>IFERROR(VLOOKUP($B17,'Planilha Orçamentária'!$B:$J,3,FALSE),"")</f>
        <v/>
      </c>
      <c r="E17" s="135" t="str">
        <f>IFERROR(VLOOKUP($B17,'Planilha Orçamentária'!$B:$J,4,FALSE),"")</f>
        <v/>
      </c>
      <c r="F17" s="221">
        <f t="shared" si="0"/>
        <v>0</v>
      </c>
      <c r="G17" s="104"/>
      <c r="H17" s="105"/>
      <c r="I17" s="106"/>
      <c r="J17" s="107">
        <f t="shared" si="1"/>
        <v>0</v>
      </c>
      <c r="K17" s="108"/>
      <c r="L17" s="109"/>
      <c r="M17" s="110"/>
      <c r="N17" s="111">
        <f t="shared" si="2"/>
        <v>0</v>
      </c>
    </row>
    <row r="18" spans="1:15" s="103" customFormat="1" ht="30" customHeight="1" x14ac:dyDescent="0.25">
      <c r="B18" s="93" t="str">
        <f>IFERROR(INDEX('Planilha Orçamentária'!$B:$J,MATCH($C18,'Planilha Orçamentária'!$C:$C,0),1),"")</f>
        <v/>
      </c>
      <c r="C18" s="93" t="s">
        <v>140</v>
      </c>
      <c r="D18" s="94" t="str">
        <f>IFERROR(VLOOKUP($B18,'Planilha Orçamentária'!$B:$J,3,FALSE),"")</f>
        <v/>
      </c>
      <c r="E18" s="135" t="str">
        <f>IFERROR(VLOOKUP($B18,'Planilha Orçamentária'!$B:$J,4,FALSE),"")</f>
        <v/>
      </c>
      <c r="F18" s="221">
        <f t="shared" si="0"/>
        <v>0</v>
      </c>
      <c r="G18" s="104"/>
      <c r="H18" s="105"/>
      <c r="I18" s="106"/>
      <c r="J18" s="107">
        <f t="shared" si="1"/>
        <v>0</v>
      </c>
      <c r="K18" s="108"/>
      <c r="L18" s="109"/>
      <c r="M18" s="110"/>
      <c r="N18" s="111">
        <f t="shared" si="2"/>
        <v>0</v>
      </c>
    </row>
    <row r="19" spans="1:15" s="103" customFormat="1" ht="30" customHeight="1" x14ac:dyDescent="0.25">
      <c r="B19" s="93" t="str">
        <f>IFERROR(INDEX('Planilha Orçamentária'!$B:$J,MATCH($C19,'Planilha Orçamentária'!$C:$C,0),1),"")</f>
        <v/>
      </c>
      <c r="C19" s="93" t="s">
        <v>141</v>
      </c>
      <c r="D19" s="94" t="str">
        <f>IFERROR(VLOOKUP($B19,'Planilha Orçamentária'!$B:$J,3,FALSE),"")</f>
        <v/>
      </c>
      <c r="E19" s="135" t="str">
        <f>IFERROR(VLOOKUP($B19,'Planilha Orçamentária'!$B:$J,4,FALSE),"")</f>
        <v/>
      </c>
      <c r="F19" s="221">
        <f t="shared" si="0"/>
        <v>0</v>
      </c>
      <c r="G19" s="104"/>
      <c r="H19" s="105"/>
      <c r="I19" s="106"/>
      <c r="J19" s="107">
        <f t="shared" si="1"/>
        <v>0</v>
      </c>
      <c r="K19" s="108"/>
      <c r="L19" s="109"/>
      <c r="M19" s="110"/>
      <c r="N19" s="111">
        <f t="shared" si="2"/>
        <v>0</v>
      </c>
    </row>
    <row r="20" spans="1:15" s="103" customFormat="1" ht="30" customHeight="1" x14ac:dyDescent="0.25">
      <c r="B20" s="93" t="str">
        <f>IFERROR(INDEX('Planilha Orçamentária'!$B:$J,MATCH($C20,'Planilha Orçamentária'!$C:$C,0),1),"")</f>
        <v/>
      </c>
      <c r="C20" s="93" t="s">
        <v>142</v>
      </c>
      <c r="D20" s="94" t="str">
        <f>IFERROR(VLOOKUP($B20,'Planilha Orçamentária'!$B:$J,3,FALSE),"")</f>
        <v/>
      </c>
      <c r="E20" s="135" t="str">
        <f>IFERROR(VLOOKUP($B20,'Planilha Orçamentária'!$B:$J,4,FALSE),"")</f>
        <v/>
      </c>
      <c r="F20" s="221">
        <f t="shared" si="0"/>
        <v>0</v>
      </c>
      <c r="G20" s="104"/>
      <c r="H20" s="105"/>
      <c r="I20" s="106"/>
      <c r="J20" s="107">
        <f t="shared" si="1"/>
        <v>0</v>
      </c>
      <c r="K20" s="108"/>
      <c r="L20" s="109"/>
      <c r="M20" s="110"/>
      <c r="N20" s="111">
        <f t="shared" si="2"/>
        <v>0</v>
      </c>
    </row>
    <row r="21" spans="1:15" s="103" customFormat="1" ht="30" customHeight="1" x14ac:dyDescent="0.25">
      <c r="B21" s="93" t="str">
        <f>IFERROR(INDEX('Planilha Orçamentária'!$B:$J,MATCH($C21,'Planilha Orçamentária'!$C:$C,0),1),"")</f>
        <v/>
      </c>
      <c r="C21" s="93" t="s">
        <v>143</v>
      </c>
      <c r="D21" s="94" t="str">
        <f>IFERROR(VLOOKUP($B21,'Planilha Orçamentária'!$B:$J,3,FALSE),"")</f>
        <v/>
      </c>
      <c r="E21" s="135" t="str">
        <f>IFERROR(VLOOKUP($B21,'Planilha Orçamentária'!$B:$J,4,FALSE),"")</f>
        <v/>
      </c>
      <c r="F21" s="221">
        <f t="shared" si="0"/>
        <v>0</v>
      </c>
      <c r="G21" s="104"/>
      <c r="H21" s="105"/>
      <c r="I21" s="106"/>
      <c r="J21" s="107">
        <f t="shared" si="1"/>
        <v>0</v>
      </c>
      <c r="K21" s="108"/>
      <c r="L21" s="109"/>
      <c r="M21" s="110"/>
      <c r="N21" s="111">
        <f t="shared" si="2"/>
        <v>0</v>
      </c>
    </row>
    <row r="22" spans="1:15" s="103" customFormat="1" ht="30" customHeight="1" x14ac:dyDescent="0.25">
      <c r="B22" s="93" t="str">
        <f>IFERROR(INDEX('Planilha Orçamentária'!$B:$J,MATCH($C22,'Planilha Orçamentária'!$C:$C,0),1),"")</f>
        <v/>
      </c>
      <c r="C22" s="93" t="s">
        <v>144</v>
      </c>
      <c r="D22" s="94" t="str">
        <f>IFERROR(VLOOKUP($B22,'Planilha Orçamentária'!$B:$J,3,FALSE),"")</f>
        <v/>
      </c>
      <c r="E22" s="135" t="str">
        <f>IFERROR(VLOOKUP($B22,'Planilha Orçamentária'!$B:$J,4,FALSE),"")</f>
        <v/>
      </c>
      <c r="F22" s="221">
        <f t="shared" si="0"/>
        <v>0</v>
      </c>
      <c r="G22" s="104"/>
      <c r="H22" s="105"/>
      <c r="I22" s="106"/>
      <c r="J22" s="107">
        <f t="shared" si="1"/>
        <v>0</v>
      </c>
      <c r="K22" s="108"/>
      <c r="L22" s="109"/>
      <c r="M22" s="110"/>
      <c r="N22" s="111">
        <f t="shared" si="2"/>
        <v>0</v>
      </c>
    </row>
    <row r="23" spans="1:15" s="103" customFormat="1" ht="30" customHeight="1" x14ac:dyDescent="0.25">
      <c r="B23" s="93" t="str">
        <f>IFERROR(INDEX('Planilha Orçamentária'!$B:$J,MATCH($C23,'Planilha Orçamentária'!$C:$C,0),1),"")</f>
        <v/>
      </c>
      <c r="C23" s="93" t="s">
        <v>145</v>
      </c>
      <c r="D23" s="94" t="str">
        <f>IFERROR(VLOOKUP($B23,'Planilha Orçamentária'!$B:$J,3,FALSE),"")</f>
        <v/>
      </c>
      <c r="E23" s="135" t="str">
        <f>IFERROR(VLOOKUP($B23,'Planilha Orçamentária'!$B:$J,4,FALSE),"")</f>
        <v/>
      </c>
      <c r="F23" s="221">
        <f t="shared" si="0"/>
        <v>0</v>
      </c>
      <c r="G23" s="104"/>
      <c r="H23" s="105"/>
      <c r="I23" s="106"/>
      <c r="J23" s="107">
        <f t="shared" si="1"/>
        <v>0</v>
      </c>
      <c r="K23" s="108"/>
      <c r="L23" s="109"/>
      <c r="M23" s="110"/>
      <c r="N23" s="111">
        <f t="shared" si="2"/>
        <v>0</v>
      </c>
    </row>
    <row r="24" spans="1:15" ht="15" customHeight="1" x14ac:dyDescent="0.25">
      <c r="A24" s="112"/>
      <c r="B24" s="113"/>
      <c r="C24" s="113"/>
      <c r="D24" s="78"/>
      <c r="E24" s="113"/>
      <c r="F24" s="114"/>
      <c r="G24" s="115"/>
      <c r="H24" s="115"/>
      <c r="I24" s="115"/>
      <c r="J24" s="115"/>
      <c r="K24" s="116"/>
      <c r="L24" s="116"/>
      <c r="M24" s="117"/>
      <c r="N24" s="118"/>
      <c r="O24" s="112"/>
    </row>
  </sheetData>
  <mergeCells count="3">
    <mergeCell ref="B2:N2"/>
    <mergeCell ref="B3:N3"/>
    <mergeCell ref="B9:N9"/>
  </mergeCells>
  <conditionalFormatting sqref="B10:D10 B24:D65546">
    <cfRule type="duplicateValues" dxfId="3" priority="4" stopIfTrue="1"/>
  </conditionalFormatting>
  <conditionalFormatting sqref="D10 D24:D65546">
    <cfRule type="duplicateValues" dxfId="2" priority="3" stopIfTrue="1"/>
    <cfRule type="duplicateValues" dxfId="1" priority="5" stopIfTrue="1"/>
  </conditionalFormatting>
  <conditionalFormatting sqref="M4">
    <cfRule type="expression" dxfId="0" priority="2">
      <formula>AND(RIGHT(#REF!,8)="REAJUSTE",$M$4&lt;=0)</formula>
    </cfRule>
  </conditionalFormatting>
  <printOptions horizontalCentered="1"/>
  <pageMargins left="0.39370078740157483" right="0.39370078740157483" top="0.78740157480314965" bottom="0.98425196850393704" header="0.19685039370078741" footer="0.19685039370078741"/>
  <pageSetup paperSize="9" scale="55" fitToHeight="0" orientation="landscape" horizontalDpi="4294967293" r:id="rId1"/>
  <headerFooter differentFirst="1" scaleWithDoc="0" alignWithMargins="0">
    <oddFooter>&amp;L________________________________________
     Assinatura do Responsável Técnico Fiscal&amp;C________________________________________
Assinatura do Responsável Técnico Executor_x000D_&amp;1#&amp;"Aptos"&amp;10&amp;K000000 INFORMAÇÃO CONTROLADA&amp;RPágina &amp;P de &amp;N</oddFooter>
    <firstFooter>&amp;L________________________________________
     Assinatura do Responsável Técnico Fiscal&amp;C________________________________________
Assinatura do Responsável Técnico Executor_x000D_&amp;1#&amp;"Aptos"&amp;10&amp;K000000 INFORMAÇÃO CONTROLADA&amp;RPágina &amp;P de &amp;N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WVZ25"/>
  <sheetViews>
    <sheetView showGridLines="0" zoomScale="80" zoomScaleNormal="80" zoomScaleSheetLayoutView="70" workbookViewId="0">
      <selection activeCell="C13" sqref="C13"/>
    </sheetView>
  </sheetViews>
  <sheetFormatPr defaultColWidth="0" defaultRowHeight="15" customHeight="1" x14ac:dyDescent="0.25"/>
  <cols>
    <col min="1" max="1" width="1.7109375" style="79" customWidth="1"/>
    <col min="2" max="2" width="15.7109375" style="147" customWidth="1"/>
    <col min="3" max="3" width="18.7109375" style="79" customWidth="1"/>
    <col min="4" max="4" width="21.7109375" style="121" customWidth="1"/>
    <col min="5" max="5" width="16.7109375" style="147" customWidth="1"/>
    <col min="6" max="6" width="15.7109375" style="146" customWidth="1"/>
    <col min="7" max="7" width="15.7109375" style="148" customWidth="1"/>
    <col min="8" max="8" width="18.7109375" style="79" customWidth="1"/>
    <col min="9" max="9" width="21.7109375" style="121" customWidth="1"/>
    <col min="10" max="10" width="16.7109375" style="147" customWidth="1"/>
    <col min="11" max="11" width="15.7109375" style="146" customWidth="1"/>
    <col min="12" max="12" width="15.7109375" style="148" customWidth="1"/>
    <col min="13" max="13" width="18.7109375" style="79" customWidth="1"/>
    <col min="14" max="14" width="21.7109375" style="121" customWidth="1"/>
    <col min="15" max="15" width="16.7109375" style="147" customWidth="1"/>
    <col min="16" max="16" width="15.7109375" style="146" customWidth="1"/>
    <col min="17" max="17" width="15.7109375" style="148" customWidth="1"/>
    <col min="18" max="18" width="3.7109375" style="79" customWidth="1"/>
    <col min="19" max="258" width="9.140625" style="79" hidden="1"/>
    <col min="259" max="259" width="2.42578125" style="79" hidden="1"/>
    <col min="260" max="261" width="12.42578125" style="79" hidden="1"/>
    <col min="262" max="262" width="82" style="79" hidden="1"/>
    <col min="263" max="263" width="7.140625" style="79" hidden="1"/>
    <col min="264" max="264" width="16.5703125" style="79" hidden="1"/>
    <col min="265" max="265" width="11.42578125" style="79" hidden="1"/>
    <col min="266" max="266" width="12" style="79" hidden="1"/>
    <col min="267" max="267" width="10.85546875" style="79" hidden="1"/>
    <col min="268" max="268" width="17.7109375" style="79" hidden="1"/>
    <col min="269" max="269" width="0.140625" style="79" hidden="1"/>
    <col min="270" max="271" width="15.7109375" style="79" hidden="1"/>
    <col min="272" max="272" width="14.28515625" style="79" hidden="1"/>
    <col min="273" max="273" width="15.85546875" style="79" hidden="1"/>
    <col min="274" max="274" width="2" style="79" hidden="1"/>
    <col min="275" max="514" width="9.140625" style="79" hidden="1"/>
    <col min="515" max="515" width="2.42578125" style="79" hidden="1"/>
    <col min="516" max="517" width="12.42578125" style="79" hidden="1"/>
    <col min="518" max="518" width="82" style="79" hidden="1"/>
    <col min="519" max="519" width="7.140625" style="79" hidden="1"/>
    <col min="520" max="520" width="16.5703125" style="79" hidden="1"/>
    <col min="521" max="521" width="11.42578125" style="79" hidden="1"/>
    <col min="522" max="522" width="12" style="79" hidden="1"/>
    <col min="523" max="523" width="10.85546875" style="79" hidden="1"/>
    <col min="524" max="524" width="17.7109375" style="79" hidden="1"/>
    <col min="525" max="525" width="0.140625" style="79" hidden="1"/>
    <col min="526" max="527" width="15.7109375" style="79" hidden="1"/>
    <col min="528" max="528" width="14.28515625" style="79" hidden="1"/>
    <col min="529" max="529" width="15.85546875" style="79" hidden="1"/>
    <col min="530" max="530" width="2" style="79" hidden="1"/>
    <col min="531" max="770" width="9.140625" style="79" hidden="1"/>
    <col min="771" max="771" width="2.42578125" style="79" hidden="1"/>
    <col min="772" max="773" width="12.42578125" style="79" hidden="1"/>
    <col min="774" max="774" width="82" style="79" hidden="1"/>
    <col min="775" max="775" width="7.140625" style="79" hidden="1"/>
    <col min="776" max="776" width="16.5703125" style="79" hidden="1"/>
    <col min="777" max="777" width="11.42578125" style="79" hidden="1"/>
    <col min="778" max="778" width="12" style="79" hidden="1"/>
    <col min="779" max="779" width="10.85546875" style="79" hidden="1"/>
    <col min="780" max="780" width="17.7109375" style="79" hidden="1"/>
    <col min="781" max="781" width="0.140625" style="79" hidden="1"/>
    <col min="782" max="783" width="15.7109375" style="79" hidden="1"/>
    <col min="784" max="784" width="14.28515625" style="79" hidden="1"/>
    <col min="785" max="785" width="15.85546875" style="79" hidden="1"/>
    <col min="786" max="786" width="2" style="79" hidden="1"/>
    <col min="787" max="1026" width="9.140625" style="79" hidden="1"/>
    <col min="1027" max="1027" width="2.42578125" style="79" hidden="1"/>
    <col min="1028" max="1029" width="12.42578125" style="79" hidden="1"/>
    <col min="1030" max="1030" width="82" style="79" hidden="1"/>
    <col min="1031" max="1031" width="7.140625" style="79" hidden="1"/>
    <col min="1032" max="1032" width="16.5703125" style="79" hidden="1"/>
    <col min="1033" max="1033" width="11.42578125" style="79" hidden="1"/>
    <col min="1034" max="1034" width="12" style="79" hidden="1"/>
    <col min="1035" max="1035" width="10.85546875" style="79" hidden="1"/>
    <col min="1036" max="1036" width="17.7109375" style="79" hidden="1"/>
    <col min="1037" max="1037" width="0.140625" style="79" hidden="1"/>
    <col min="1038" max="1039" width="15.7109375" style="79" hidden="1"/>
    <col min="1040" max="1040" width="14.28515625" style="79" hidden="1"/>
    <col min="1041" max="1041" width="15.85546875" style="79" hidden="1"/>
    <col min="1042" max="1042" width="2" style="79" hidden="1"/>
    <col min="1043" max="1282" width="9.140625" style="79" hidden="1"/>
    <col min="1283" max="1283" width="2.42578125" style="79" hidden="1"/>
    <col min="1284" max="1285" width="12.42578125" style="79" hidden="1"/>
    <col min="1286" max="1286" width="82" style="79" hidden="1"/>
    <col min="1287" max="1287" width="7.140625" style="79" hidden="1"/>
    <col min="1288" max="1288" width="16.5703125" style="79" hidden="1"/>
    <col min="1289" max="1289" width="11.42578125" style="79" hidden="1"/>
    <col min="1290" max="1290" width="12" style="79" hidden="1"/>
    <col min="1291" max="1291" width="10.85546875" style="79" hidden="1"/>
    <col min="1292" max="1292" width="17.7109375" style="79" hidden="1"/>
    <col min="1293" max="1293" width="0.140625" style="79" hidden="1"/>
    <col min="1294" max="1295" width="15.7109375" style="79" hidden="1"/>
    <col min="1296" max="1296" width="14.28515625" style="79" hidden="1"/>
    <col min="1297" max="1297" width="15.85546875" style="79" hidden="1"/>
    <col min="1298" max="1298" width="2" style="79" hidden="1"/>
    <col min="1299" max="1538" width="9.140625" style="79" hidden="1"/>
    <col min="1539" max="1539" width="2.42578125" style="79" hidden="1"/>
    <col min="1540" max="1541" width="12.42578125" style="79" hidden="1"/>
    <col min="1542" max="1542" width="82" style="79" hidden="1"/>
    <col min="1543" max="1543" width="7.140625" style="79" hidden="1"/>
    <col min="1544" max="1544" width="16.5703125" style="79" hidden="1"/>
    <col min="1545" max="1545" width="11.42578125" style="79" hidden="1"/>
    <col min="1546" max="1546" width="12" style="79" hidden="1"/>
    <col min="1547" max="1547" width="10.85546875" style="79" hidden="1"/>
    <col min="1548" max="1548" width="17.7109375" style="79" hidden="1"/>
    <col min="1549" max="1549" width="0.140625" style="79" hidden="1"/>
    <col min="1550" max="1551" width="15.7109375" style="79" hidden="1"/>
    <col min="1552" max="1552" width="14.28515625" style="79" hidden="1"/>
    <col min="1553" max="1553" width="15.85546875" style="79" hidden="1"/>
    <col min="1554" max="1554" width="2" style="79" hidden="1"/>
    <col min="1555" max="1794" width="9.140625" style="79" hidden="1"/>
    <col min="1795" max="1795" width="2.42578125" style="79" hidden="1"/>
    <col min="1796" max="1797" width="12.42578125" style="79" hidden="1"/>
    <col min="1798" max="1798" width="82" style="79" hidden="1"/>
    <col min="1799" max="1799" width="7.140625" style="79" hidden="1"/>
    <col min="1800" max="1800" width="16.5703125" style="79" hidden="1"/>
    <col min="1801" max="1801" width="11.42578125" style="79" hidden="1"/>
    <col min="1802" max="1802" width="12" style="79" hidden="1"/>
    <col min="1803" max="1803" width="10.85546875" style="79" hidden="1"/>
    <col min="1804" max="1804" width="17.7109375" style="79" hidden="1"/>
    <col min="1805" max="1805" width="0.140625" style="79" hidden="1"/>
    <col min="1806" max="1807" width="15.7109375" style="79" hidden="1"/>
    <col min="1808" max="1808" width="14.28515625" style="79" hidden="1"/>
    <col min="1809" max="1809" width="15.85546875" style="79" hidden="1"/>
    <col min="1810" max="1810" width="2" style="79" hidden="1"/>
    <col min="1811" max="2050" width="9.140625" style="79" hidden="1"/>
    <col min="2051" max="2051" width="2.42578125" style="79" hidden="1"/>
    <col min="2052" max="2053" width="12.42578125" style="79" hidden="1"/>
    <col min="2054" max="2054" width="82" style="79" hidden="1"/>
    <col min="2055" max="2055" width="7.140625" style="79" hidden="1"/>
    <col min="2056" max="2056" width="16.5703125" style="79" hidden="1"/>
    <col min="2057" max="2057" width="11.42578125" style="79" hidden="1"/>
    <col min="2058" max="2058" width="12" style="79" hidden="1"/>
    <col min="2059" max="2059" width="10.85546875" style="79" hidden="1"/>
    <col min="2060" max="2060" width="17.7109375" style="79" hidden="1"/>
    <col min="2061" max="2061" width="0.140625" style="79" hidden="1"/>
    <col min="2062" max="2063" width="15.7109375" style="79" hidden="1"/>
    <col min="2064" max="2064" width="14.28515625" style="79" hidden="1"/>
    <col min="2065" max="2065" width="15.85546875" style="79" hidden="1"/>
    <col min="2066" max="2066" width="2" style="79" hidden="1"/>
    <col min="2067" max="2306" width="9.140625" style="79" hidden="1"/>
    <col min="2307" max="2307" width="2.42578125" style="79" hidden="1"/>
    <col min="2308" max="2309" width="12.42578125" style="79" hidden="1"/>
    <col min="2310" max="2310" width="82" style="79" hidden="1"/>
    <col min="2311" max="2311" width="7.140625" style="79" hidden="1"/>
    <col min="2312" max="2312" width="16.5703125" style="79" hidden="1"/>
    <col min="2313" max="2313" width="11.42578125" style="79" hidden="1"/>
    <col min="2314" max="2314" width="12" style="79" hidden="1"/>
    <col min="2315" max="2315" width="10.85546875" style="79" hidden="1"/>
    <col min="2316" max="2316" width="17.7109375" style="79" hidden="1"/>
    <col min="2317" max="2317" width="0.140625" style="79" hidden="1"/>
    <col min="2318" max="2319" width="15.7109375" style="79" hidden="1"/>
    <col min="2320" max="2320" width="14.28515625" style="79" hidden="1"/>
    <col min="2321" max="2321" width="15.85546875" style="79" hidden="1"/>
    <col min="2322" max="2322" width="2" style="79" hidden="1"/>
    <col min="2323" max="2562" width="9.140625" style="79" hidden="1"/>
    <col min="2563" max="2563" width="2.42578125" style="79" hidden="1"/>
    <col min="2564" max="2565" width="12.42578125" style="79" hidden="1"/>
    <col min="2566" max="2566" width="82" style="79" hidden="1"/>
    <col min="2567" max="2567" width="7.140625" style="79" hidden="1"/>
    <col min="2568" max="2568" width="16.5703125" style="79" hidden="1"/>
    <col min="2569" max="2569" width="11.42578125" style="79" hidden="1"/>
    <col min="2570" max="2570" width="12" style="79" hidden="1"/>
    <col min="2571" max="2571" width="10.85546875" style="79" hidden="1"/>
    <col min="2572" max="2572" width="17.7109375" style="79" hidden="1"/>
    <col min="2573" max="2573" width="0.140625" style="79" hidden="1"/>
    <col min="2574" max="2575" width="15.7109375" style="79" hidden="1"/>
    <col min="2576" max="2576" width="14.28515625" style="79" hidden="1"/>
    <col min="2577" max="2577" width="15.85546875" style="79" hidden="1"/>
    <col min="2578" max="2578" width="2" style="79" hidden="1"/>
    <col min="2579" max="2818" width="9.140625" style="79" hidden="1"/>
    <col min="2819" max="2819" width="2.42578125" style="79" hidden="1"/>
    <col min="2820" max="2821" width="12.42578125" style="79" hidden="1"/>
    <col min="2822" max="2822" width="82" style="79" hidden="1"/>
    <col min="2823" max="2823" width="7.140625" style="79" hidden="1"/>
    <col min="2824" max="2824" width="16.5703125" style="79" hidden="1"/>
    <col min="2825" max="2825" width="11.42578125" style="79" hidden="1"/>
    <col min="2826" max="2826" width="12" style="79" hidden="1"/>
    <col min="2827" max="2827" width="10.85546875" style="79" hidden="1"/>
    <col min="2828" max="2828" width="17.7109375" style="79" hidden="1"/>
    <col min="2829" max="2829" width="0.140625" style="79" hidden="1"/>
    <col min="2830" max="2831" width="15.7109375" style="79" hidden="1"/>
    <col min="2832" max="2832" width="14.28515625" style="79" hidden="1"/>
    <col min="2833" max="2833" width="15.85546875" style="79" hidden="1"/>
    <col min="2834" max="2834" width="2" style="79" hidden="1"/>
    <col min="2835" max="3074" width="9.140625" style="79" hidden="1"/>
    <col min="3075" max="3075" width="2.42578125" style="79" hidden="1"/>
    <col min="3076" max="3077" width="12.42578125" style="79" hidden="1"/>
    <col min="3078" max="3078" width="82" style="79" hidden="1"/>
    <col min="3079" max="3079" width="7.140625" style="79" hidden="1"/>
    <col min="3080" max="3080" width="16.5703125" style="79" hidden="1"/>
    <col min="3081" max="3081" width="11.42578125" style="79" hidden="1"/>
    <col min="3082" max="3082" width="12" style="79" hidden="1"/>
    <col min="3083" max="3083" width="10.85546875" style="79" hidden="1"/>
    <col min="3084" max="3084" width="17.7109375" style="79" hidden="1"/>
    <col min="3085" max="3085" width="0.140625" style="79" hidden="1"/>
    <col min="3086" max="3087" width="15.7109375" style="79" hidden="1"/>
    <col min="3088" max="3088" width="14.28515625" style="79" hidden="1"/>
    <col min="3089" max="3089" width="15.85546875" style="79" hidden="1"/>
    <col min="3090" max="3090" width="2" style="79" hidden="1"/>
    <col min="3091" max="3330" width="9.140625" style="79" hidden="1"/>
    <col min="3331" max="3331" width="2.42578125" style="79" hidden="1"/>
    <col min="3332" max="3333" width="12.42578125" style="79" hidden="1"/>
    <col min="3334" max="3334" width="82" style="79" hidden="1"/>
    <col min="3335" max="3335" width="7.140625" style="79" hidden="1"/>
    <col min="3336" max="3336" width="16.5703125" style="79" hidden="1"/>
    <col min="3337" max="3337" width="11.42578125" style="79" hidden="1"/>
    <col min="3338" max="3338" width="12" style="79" hidden="1"/>
    <col min="3339" max="3339" width="10.85546875" style="79" hidden="1"/>
    <col min="3340" max="3340" width="17.7109375" style="79" hidden="1"/>
    <col min="3341" max="3341" width="0.140625" style="79" hidden="1"/>
    <col min="3342" max="3343" width="15.7109375" style="79" hidden="1"/>
    <col min="3344" max="3344" width="14.28515625" style="79" hidden="1"/>
    <col min="3345" max="3345" width="15.85546875" style="79" hidden="1"/>
    <col min="3346" max="3346" width="2" style="79" hidden="1"/>
    <col min="3347" max="3586" width="9.140625" style="79" hidden="1"/>
    <col min="3587" max="3587" width="2.42578125" style="79" hidden="1"/>
    <col min="3588" max="3589" width="12.42578125" style="79" hidden="1"/>
    <col min="3590" max="3590" width="82" style="79" hidden="1"/>
    <col min="3591" max="3591" width="7.140625" style="79" hidden="1"/>
    <col min="3592" max="3592" width="16.5703125" style="79" hidden="1"/>
    <col min="3593" max="3593" width="11.42578125" style="79" hidden="1"/>
    <col min="3594" max="3594" width="12" style="79" hidden="1"/>
    <col min="3595" max="3595" width="10.85546875" style="79" hidden="1"/>
    <col min="3596" max="3596" width="17.7109375" style="79" hidden="1"/>
    <col min="3597" max="3597" width="0.140625" style="79" hidden="1"/>
    <col min="3598" max="3599" width="15.7109375" style="79" hidden="1"/>
    <col min="3600" max="3600" width="14.28515625" style="79" hidden="1"/>
    <col min="3601" max="3601" width="15.85546875" style="79" hidden="1"/>
    <col min="3602" max="3602" width="2" style="79" hidden="1"/>
    <col min="3603" max="3842" width="9.140625" style="79" hidden="1"/>
    <col min="3843" max="3843" width="2.42578125" style="79" hidden="1"/>
    <col min="3844" max="3845" width="12.42578125" style="79" hidden="1"/>
    <col min="3846" max="3846" width="82" style="79" hidden="1"/>
    <col min="3847" max="3847" width="7.140625" style="79" hidden="1"/>
    <col min="3848" max="3848" width="16.5703125" style="79" hidden="1"/>
    <col min="3849" max="3849" width="11.42578125" style="79" hidden="1"/>
    <col min="3850" max="3850" width="12" style="79" hidden="1"/>
    <col min="3851" max="3851" width="10.85546875" style="79" hidden="1"/>
    <col min="3852" max="3852" width="17.7109375" style="79" hidden="1"/>
    <col min="3853" max="3853" width="0.140625" style="79" hidden="1"/>
    <col min="3854" max="3855" width="15.7109375" style="79" hidden="1"/>
    <col min="3856" max="3856" width="14.28515625" style="79" hidden="1"/>
    <col min="3857" max="3857" width="15.85546875" style="79" hidden="1"/>
    <col min="3858" max="3858" width="2" style="79" hidden="1"/>
    <col min="3859" max="4098" width="9.140625" style="79" hidden="1"/>
    <col min="4099" max="4099" width="2.42578125" style="79" hidden="1"/>
    <col min="4100" max="4101" width="12.42578125" style="79" hidden="1"/>
    <col min="4102" max="4102" width="82" style="79" hidden="1"/>
    <col min="4103" max="4103" width="7.140625" style="79" hidden="1"/>
    <col min="4104" max="4104" width="16.5703125" style="79" hidden="1"/>
    <col min="4105" max="4105" width="11.42578125" style="79" hidden="1"/>
    <col min="4106" max="4106" width="12" style="79" hidden="1"/>
    <col min="4107" max="4107" width="10.85546875" style="79" hidden="1"/>
    <col min="4108" max="4108" width="17.7109375" style="79" hidden="1"/>
    <col min="4109" max="4109" width="0.140625" style="79" hidden="1"/>
    <col min="4110" max="4111" width="15.7109375" style="79" hidden="1"/>
    <col min="4112" max="4112" width="14.28515625" style="79" hidden="1"/>
    <col min="4113" max="4113" width="15.85546875" style="79" hidden="1"/>
    <col min="4114" max="4114" width="2" style="79" hidden="1"/>
    <col min="4115" max="4354" width="9.140625" style="79" hidden="1"/>
    <col min="4355" max="4355" width="2.42578125" style="79" hidden="1"/>
    <col min="4356" max="4357" width="12.42578125" style="79" hidden="1"/>
    <col min="4358" max="4358" width="82" style="79" hidden="1"/>
    <col min="4359" max="4359" width="7.140625" style="79" hidden="1"/>
    <col min="4360" max="4360" width="16.5703125" style="79" hidden="1"/>
    <col min="4361" max="4361" width="11.42578125" style="79" hidden="1"/>
    <col min="4362" max="4362" width="12" style="79" hidden="1"/>
    <col min="4363" max="4363" width="10.85546875" style="79" hidden="1"/>
    <col min="4364" max="4364" width="17.7109375" style="79" hidden="1"/>
    <col min="4365" max="4365" width="0.140625" style="79" hidden="1"/>
    <col min="4366" max="4367" width="15.7109375" style="79" hidden="1"/>
    <col min="4368" max="4368" width="14.28515625" style="79" hidden="1"/>
    <col min="4369" max="4369" width="15.85546875" style="79" hidden="1"/>
    <col min="4370" max="4370" width="2" style="79" hidden="1"/>
    <col min="4371" max="4610" width="9.140625" style="79" hidden="1"/>
    <col min="4611" max="4611" width="2.42578125" style="79" hidden="1"/>
    <col min="4612" max="4613" width="12.42578125" style="79" hidden="1"/>
    <col min="4614" max="4614" width="82" style="79" hidden="1"/>
    <col min="4615" max="4615" width="7.140625" style="79" hidden="1"/>
    <col min="4616" max="4616" width="16.5703125" style="79" hidden="1"/>
    <col min="4617" max="4617" width="11.42578125" style="79" hidden="1"/>
    <col min="4618" max="4618" width="12" style="79" hidden="1"/>
    <col min="4619" max="4619" width="10.85546875" style="79" hidden="1"/>
    <col min="4620" max="4620" width="17.7109375" style="79" hidden="1"/>
    <col min="4621" max="4621" width="0.140625" style="79" hidden="1"/>
    <col min="4622" max="4623" width="15.7109375" style="79" hidden="1"/>
    <col min="4624" max="4624" width="14.28515625" style="79" hidden="1"/>
    <col min="4625" max="4625" width="15.85546875" style="79" hidden="1"/>
    <col min="4626" max="4626" width="2" style="79" hidden="1"/>
    <col min="4627" max="4866" width="9.140625" style="79" hidden="1"/>
    <col min="4867" max="4867" width="2.42578125" style="79" hidden="1"/>
    <col min="4868" max="4869" width="12.42578125" style="79" hidden="1"/>
    <col min="4870" max="4870" width="82" style="79" hidden="1"/>
    <col min="4871" max="4871" width="7.140625" style="79" hidden="1"/>
    <col min="4872" max="4872" width="16.5703125" style="79" hidden="1"/>
    <col min="4873" max="4873" width="11.42578125" style="79" hidden="1"/>
    <col min="4874" max="4874" width="12" style="79" hidden="1"/>
    <col min="4875" max="4875" width="10.85546875" style="79" hidden="1"/>
    <col min="4876" max="4876" width="17.7109375" style="79" hidden="1"/>
    <col min="4877" max="4877" width="0.140625" style="79" hidden="1"/>
    <col min="4878" max="4879" width="15.7109375" style="79" hidden="1"/>
    <col min="4880" max="4880" width="14.28515625" style="79" hidden="1"/>
    <col min="4881" max="4881" width="15.85546875" style="79" hidden="1"/>
    <col min="4882" max="4882" width="2" style="79" hidden="1"/>
    <col min="4883" max="5122" width="9.140625" style="79" hidden="1"/>
    <col min="5123" max="5123" width="2.42578125" style="79" hidden="1"/>
    <col min="5124" max="5125" width="12.42578125" style="79" hidden="1"/>
    <col min="5126" max="5126" width="82" style="79" hidden="1"/>
    <col min="5127" max="5127" width="7.140625" style="79" hidden="1"/>
    <col min="5128" max="5128" width="16.5703125" style="79" hidden="1"/>
    <col min="5129" max="5129" width="11.42578125" style="79" hidden="1"/>
    <col min="5130" max="5130" width="12" style="79" hidden="1"/>
    <col min="5131" max="5131" width="10.85546875" style="79" hidden="1"/>
    <col min="5132" max="5132" width="17.7109375" style="79" hidden="1"/>
    <col min="5133" max="5133" width="0.140625" style="79" hidden="1"/>
    <col min="5134" max="5135" width="15.7109375" style="79" hidden="1"/>
    <col min="5136" max="5136" width="14.28515625" style="79" hidden="1"/>
    <col min="5137" max="5137" width="15.85546875" style="79" hidden="1"/>
    <col min="5138" max="5138" width="2" style="79" hidden="1"/>
    <col min="5139" max="5378" width="9.140625" style="79" hidden="1"/>
    <col min="5379" max="5379" width="2.42578125" style="79" hidden="1"/>
    <col min="5380" max="5381" width="12.42578125" style="79" hidden="1"/>
    <col min="5382" max="5382" width="82" style="79" hidden="1"/>
    <col min="5383" max="5383" width="7.140625" style="79" hidden="1"/>
    <col min="5384" max="5384" width="16.5703125" style="79" hidden="1"/>
    <col min="5385" max="5385" width="11.42578125" style="79" hidden="1"/>
    <col min="5386" max="5386" width="12" style="79" hidden="1"/>
    <col min="5387" max="5387" width="10.85546875" style="79" hidden="1"/>
    <col min="5388" max="5388" width="17.7109375" style="79" hidden="1"/>
    <col min="5389" max="5389" width="0.140625" style="79" hidden="1"/>
    <col min="5390" max="5391" width="15.7109375" style="79" hidden="1"/>
    <col min="5392" max="5392" width="14.28515625" style="79" hidden="1"/>
    <col min="5393" max="5393" width="15.85546875" style="79" hidden="1"/>
    <col min="5394" max="5394" width="2" style="79" hidden="1"/>
    <col min="5395" max="5634" width="9.140625" style="79" hidden="1"/>
    <col min="5635" max="5635" width="2.42578125" style="79" hidden="1"/>
    <col min="5636" max="5637" width="12.42578125" style="79" hidden="1"/>
    <col min="5638" max="5638" width="82" style="79" hidden="1"/>
    <col min="5639" max="5639" width="7.140625" style="79" hidden="1"/>
    <col min="5640" max="5640" width="16.5703125" style="79" hidden="1"/>
    <col min="5641" max="5641" width="11.42578125" style="79" hidden="1"/>
    <col min="5642" max="5642" width="12" style="79" hidden="1"/>
    <col min="5643" max="5643" width="10.85546875" style="79" hidden="1"/>
    <col min="5644" max="5644" width="17.7109375" style="79" hidden="1"/>
    <col min="5645" max="5645" width="0.140625" style="79" hidden="1"/>
    <col min="5646" max="5647" width="15.7109375" style="79" hidden="1"/>
    <col min="5648" max="5648" width="14.28515625" style="79" hidden="1"/>
    <col min="5649" max="5649" width="15.85546875" style="79" hidden="1"/>
    <col min="5650" max="5650" width="2" style="79" hidden="1"/>
    <col min="5651" max="5890" width="9.140625" style="79" hidden="1"/>
    <col min="5891" max="5891" width="2.42578125" style="79" hidden="1"/>
    <col min="5892" max="5893" width="12.42578125" style="79" hidden="1"/>
    <col min="5894" max="5894" width="82" style="79" hidden="1"/>
    <col min="5895" max="5895" width="7.140625" style="79" hidden="1"/>
    <col min="5896" max="5896" width="16.5703125" style="79" hidden="1"/>
    <col min="5897" max="5897" width="11.42578125" style="79" hidden="1"/>
    <col min="5898" max="5898" width="12" style="79" hidden="1"/>
    <col min="5899" max="5899" width="10.85546875" style="79" hidden="1"/>
    <col min="5900" max="5900" width="17.7109375" style="79" hidden="1"/>
    <col min="5901" max="5901" width="0.140625" style="79" hidden="1"/>
    <col min="5902" max="5903" width="15.7109375" style="79" hidden="1"/>
    <col min="5904" max="5904" width="14.28515625" style="79" hidden="1"/>
    <col min="5905" max="5905" width="15.85546875" style="79" hidden="1"/>
    <col min="5906" max="5906" width="2" style="79" hidden="1"/>
    <col min="5907" max="6146" width="9.140625" style="79" hidden="1"/>
    <col min="6147" max="6147" width="2.42578125" style="79" hidden="1"/>
    <col min="6148" max="6149" width="12.42578125" style="79" hidden="1"/>
    <col min="6150" max="6150" width="82" style="79" hidden="1"/>
    <col min="6151" max="6151" width="7.140625" style="79" hidden="1"/>
    <col min="6152" max="6152" width="16.5703125" style="79" hidden="1"/>
    <col min="6153" max="6153" width="11.42578125" style="79" hidden="1"/>
    <col min="6154" max="6154" width="12" style="79" hidden="1"/>
    <col min="6155" max="6155" width="10.85546875" style="79" hidden="1"/>
    <col min="6156" max="6156" width="17.7109375" style="79" hidden="1"/>
    <col min="6157" max="6157" width="0.140625" style="79" hidden="1"/>
    <col min="6158" max="6159" width="15.7109375" style="79" hidden="1"/>
    <col min="6160" max="6160" width="14.28515625" style="79" hidden="1"/>
    <col min="6161" max="6161" width="15.85546875" style="79" hidden="1"/>
    <col min="6162" max="6162" width="2" style="79" hidden="1"/>
    <col min="6163" max="6402" width="9.140625" style="79" hidden="1"/>
    <col min="6403" max="6403" width="2.42578125" style="79" hidden="1"/>
    <col min="6404" max="6405" width="12.42578125" style="79" hidden="1"/>
    <col min="6406" max="6406" width="82" style="79" hidden="1"/>
    <col min="6407" max="6407" width="7.140625" style="79" hidden="1"/>
    <col min="6408" max="6408" width="16.5703125" style="79" hidden="1"/>
    <col min="6409" max="6409" width="11.42578125" style="79" hidden="1"/>
    <col min="6410" max="6410" width="12" style="79" hidden="1"/>
    <col min="6411" max="6411" width="10.85546875" style="79" hidden="1"/>
    <col min="6412" max="6412" width="17.7109375" style="79" hidden="1"/>
    <col min="6413" max="6413" width="0.140625" style="79" hidden="1"/>
    <col min="6414" max="6415" width="15.7109375" style="79" hidden="1"/>
    <col min="6416" max="6416" width="14.28515625" style="79" hidden="1"/>
    <col min="6417" max="6417" width="15.85546875" style="79" hidden="1"/>
    <col min="6418" max="6418" width="2" style="79" hidden="1"/>
    <col min="6419" max="6658" width="9.140625" style="79" hidden="1"/>
    <col min="6659" max="6659" width="2.42578125" style="79" hidden="1"/>
    <col min="6660" max="6661" width="12.42578125" style="79" hidden="1"/>
    <col min="6662" max="6662" width="82" style="79" hidden="1"/>
    <col min="6663" max="6663" width="7.140625" style="79" hidden="1"/>
    <col min="6664" max="6664" width="16.5703125" style="79" hidden="1"/>
    <col min="6665" max="6665" width="11.42578125" style="79" hidden="1"/>
    <col min="6666" max="6666" width="12" style="79" hidden="1"/>
    <col min="6667" max="6667" width="10.85546875" style="79" hidden="1"/>
    <col min="6668" max="6668" width="17.7109375" style="79" hidden="1"/>
    <col min="6669" max="6669" width="0.140625" style="79" hidden="1"/>
    <col min="6670" max="6671" width="15.7109375" style="79" hidden="1"/>
    <col min="6672" max="6672" width="14.28515625" style="79" hidden="1"/>
    <col min="6673" max="6673" width="15.85546875" style="79" hidden="1"/>
    <col min="6674" max="6674" width="2" style="79" hidden="1"/>
    <col min="6675" max="6914" width="9.140625" style="79" hidden="1"/>
    <col min="6915" max="6915" width="2.42578125" style="79" hidden="1"/>
    <col min="6916" max="6917" width="12.42578125" style="79" hidden="1"/>
    <col min="6918" max="6918" width="82" style="79" hidden="1"/>
    <col min="6919" max="6919" width="7.140625" style="79" hidden="1"/>
    <col min="6920" max="6920" width="16.5703125" style="79" hidden="1"/>
    <col min="6921" max="6921" width="11.42578125" style="79" hidden="1"/>
    <col min="6922" max="6922" width="12" style="79" hidden="1"/>
    <col min="6923" max="6923" width="10.85546875" style="79" hidden="1"/>
    <col min="6924" max="6924" width="17.7109375" style="79" hidden="1"/>
    <col min="6925" max="6925" width="0.140625" style="79" hidden="1"/>
    <col min="6926" max="6927" width="15.7109375" style="79" hidden="1"/>
    <col min="6928" max="6928" width="14.28515625" style="79" hidden="1"/>
    <col min="6929" max="6929" width="15.85546875" style="79" hidden="1"/>
    <col min="6930" max="6930" width="2" style="79" hidden="1"/>
    <col min="6931" max="7170" width="9.140625" style="79" hidden="1"/>
    <col min="7171" max="7171" width="2.42578125" style="79" hidden="1"/>
    <col min="7172" max="7173" width="12.42578125" style="79" hidden="1"/>
    <col min="7174" max="7174" width="82" style="79" hidden="1"/>
    <col min="7175" max="7175" width="7.140625" style="79" hidden="1"/>
    <col min="7176" max="7176" width="16.5703125" style="79" hidden="1"/>
    <col min="7177" max="7177" width="11.42578125" style="79" hidden="1"/>
    <col min="7178" max="7178" width="12" style="79" hidden="1"/>
    <col min="7179" max="7179" width="10.85546875" style="79" hidden="1"/>
    <col min="7180" max="7180" width="17.7109375" style="79" hidden="1"/>
    <col min="7181" max="7181" width="0.140625" style="79" hidden="1"/>
    <col min="7182" max="7183" width="15.7109375" style="79" hidden="1"/>
    <col min="7184" max="7184" width="14.28515625" style="79" hidden="1"/>
    <col min="7185" max="7185" width="15.85546875" style="79" hidden="1"/>
    <col min="7186" max="7186" width="2" style="79" hidden="1"/>
    <col min="7187" max="7426" width="9.140625" style="79" hidden="1"/>
    <col min="7427" max="7427" width="2.42578125" style="79" hidden="1"/>
    <col min="7428" max="7429" width="12.42578125" style="79" hidden="1"/>
    <col min="7430" max="7430" width="82" style="79" hidden="1"/>
    <col min="7431" max="7431" width="7.140625" style="79" hidden="1"/>
    <col min="7432" max="7432" width="16.5703125" style="79" hidden="1"/>
    <col min="7433" max="7433" width="11.42578125" style="79" hidden="1"/>
    <col min="7434" max="7434" width="12" style="79" hidden="1"/>
    <col min="7435" max="7435" width="10.85546875" style="79" hidden="1"/>
    <col min="7436" max="7436" width="17.7109375" style="79" hidden="1"/>
    <col min="7437" max="7437" width="0.140625" style="79" hidden="1"/>
    <col min="7438" max="7439" width="15.7109375" style="79" hidden="1"/>
    <col min="7440" max="7440" width="14.28515625" style="79" hidden="1"/>
    <col min="7441" max="7441" width="15.85546875" style="79" hidden="1"/>
    <col min="7442" max="7442" width="2" style="79" hidden="1"/>
    <col min="7443" max="7682" width="9.140625" style="79" hidden="1"/>
    <col min="7683" max="7683" width="2.42578125" style="79" hidden="1"/>
    <col min="7684" max="7685" width="12.42578125" style="79" hidden="1"/>
    <col min="7686" max="7686" width="82" style="79" hidden="1"/>
    <col min="7687" max="7687" width="7.140625" style="79" hidden="1"/>
    <col min="7688" max="7688" width="16.5703125" style="79" hidden="1"/>
    <col min="7689" max="7689" width="11.42578125" style="79" hidden="1"/>
    <col min="7690" max="7690" width="12" style="79" hidden="1"/>
    <col min="7691" max="7691" width="10.85546875" style="79" hidden="1"/>
    <col min="7692" max="7692" width="17.7109375" style="79" hidden="1"/>
    <col min="7693" max="7693" width="0.140625" style="79" hidden="1"/>
    <col min="7694" max="7695" width="15.7109375" style="79" hidden="1"/>
    <col min="7696" max="7696" width="14.28515625" style="79" hidden="1"/>
    <col min="7697" max="7697" width="15.85546875" style="79" hidden="1"/>
    <col min="7698" max="7698" width="2" style="79" hidden="1"/>
    <col min="7699" max="7938" width="9.140625" style="79" hidden="1"/>
    <col min="7939" max="7939" width="2.42578125" style="79" hidden="1"/>
    <col min="7940" max="7941" width="12.42578125" style="79" hidden="1"/>
    <col min="7942" max="7942" width="82" style="79" hidden="1"/>
    <col min="7943" max="7943" width="7.140625" style="79" hidden="1"/>
    <col min="7944" max="7944" width="16.5703125" style="79" hidden="1"/>
    <col min="7945" max="7945" width="11.42578125" style="79" hidden="1"/>
    <col min="7946" max="7946" width="12" style="79" hidden="1"/>
    <col min="7947" max="7947" width="10.85546875" style="79" hidden="1"/>
    <col min="7948" max="7948" width="17.7109375" style="79" hidden="1"/>
    <col min="7949" max="7949" width="0.140625" style="79" hidden="1"/>
    <col min="7950" max="7951" width="15.7109375" style="79" hidden="1"/>
    <col min="7952" max="7952" width="14.28515625" style="79" hidden="1"/>
    <col min="7953" max="7953" width="15.85546875" style="79" hidden="1"/>
    <col min="7954" max="7954" width="2" style="79" hidden="1"/>
    <col min="7955" max="8194" width="9.140625" style="79" hidden="1"/>
    <col min="8195" max="8195" width="2.42578125" style="79" hidden="1"/>
    <col min="8196" max="8197" width="12.42578125" style="79" hidden="1"/>
    <col min="8198" max="8198" width="82" style="79" hidden="1"/>
    <col min="8199" max="8199" width="7.140625" style="79" hidden="1"/>
    <col min="8200" max="8200" width="16.5703125" style="79" hidden="1"/>
    <col min="8201" max="8201" width="11.42578125" style="79" hidden="1"/>
    <col min="8202" max="8202" width="12" style="79" hidden="1"/>
    <col min="8203" max="8203" width="10.85546875" style="79" hidden="1"/>
    <col min="8204" max="8204" width="17.7109375" style="79" hidden="1"/>
    <col min="8205" max="8205" width="0.140625" style="79" hidden="1"/>
    <col min="8206" max="8207" width="15.7109375" style="79" hidden="1"/>
    <col min="8208" max="8208" width="14.28515625" style="79" hidden="1"/>
    <col min="8209" max="8209" width="15.85546875" style="79" hidden="1"/>
    <col min="8210" max="8210" width="2" style="79" hidden="1"/>
    <col min="8211" max="8450" width="9.140625" style="79" hidden="1"/>
    <col min="8451" max="8451" width="2.42578125" style="79" hidden="1"/>
    <col min="8452" max="8453" width="12.42578125" style="79" hidden="1"/>
    <col min="8454" max="8454" width="82" style="79" hidden="1"/>
    <col min="8455" max="8455" width="7.140625" style="79" hidden="1"/>
    <col min="8456" max="8456" width="16.5703125" style="79" hidden="1"/>
    <col min="8457" max="8457" width="11.42578125" style="79" hidden="1"/>
    <col min="8458" max="8458" width="12" style="79" hidden="1"/>
    <col min="8459" max="8459" width="10.85546875" style="79" hidden="1"/>
    <col min="8460" max="8460" width="17.7109375" style="79" hidden="1"/>
    <col min="8461" max="8461" width="0.140625" style="79" hidden="1"/>
    <col min="8462" max="8463" width="15.7109375" style="79" hidden="1"/>
    <col min="8464" max="8464" width="14.28515625" style="79" hidden="1"/>
    <col min="8465" max="8465" width="15.85546875" style="79" hidden="1"/>
    <col min="8466" max="8466" width="2" style="79" hidden="1"/>
    <col min="8467" max="8706" width="9.140625" style="79" hidden="1"/>
    <col min="8707" max="8707" width="2.42578125" style="79" hidden="1"/>
    <col min="8708" max="8709" width="12.42578125" style="79" hidden="1"/>
    <col min="8710" max="8710" width="82" style="79" hidden="1"/>
    <col min="8711" max="8711" width="7.140625" style="79" hidden="1"/>
    <col min="8712" max="8712" width="16.5703125" style="79" hidden="1"/>
    <col min="8713" max="8713" width="11.42578125" style="79" hidden="1"/>
    <col min="8714" max="8714" width="12" style="79" hidden="1"/>
    <col min="8715" max="8715" width="10.85546875" style="79" hidden="1"/>
    <col min="8716" max="8716" width="17.7109375" style="79" hidden="1"/>
    <col min="8717" max="8717" width="0.140625" style="79" hidden="1"/>
    <col min="8718" max="8719" width="15.7109375" style="79" hidden="1"/>
    <col min="8720" max="8720" width="14.28515625" style="79" hidden="1"/>
    <col min="8721" max="8721" width="15.85546875" style="79" hidden="1"/>
    <col min="8722" max="8722" width="2" style="79" hidden="1"/>
    <col min="8723" max="8962" width="9.140625" style="79" hidden="1"/>
    <col min="8963" max="8963" width="2.42578125" style="79" hidden="1"/>
    <col min="8964" max="8965" width="12.42578125" style="79" hidden="1"/>
    <col min="8966" max="8966" width="82" style="79" hidden="1"/>
    <col min="8967" max="8967" width="7.140625" style="79" hidden="1"/>
    <col min="8968" max="8968" width="16.5703125" style="79" hidden="1"/>
    <col min="8969" max="8969" width="11.42578125" style="79" hidden="1"/>
    <col min="8970" max="8970" width="12" style="79" hidden="1"/>
    <col min="8971" max="8971" width="10.85546875" style="79" hidden="1"/>
    <col min="8972" max="8972" width="17.7109375" style="79" hidden="1"/>
    <col min="8973" max="8973" width="0.140625" style="79" hidden="1"/>
    <col min="8974" max="8975" width="15.7109375" style="79" hidden="1"/>
    <col min="8976" max="8976" width="14.28515625" style="79" hidden="1"/>
    <col min="8977" max="8977" width="15.85546875" style="79" hidden="1"/>
    <col min="8978" max="8978" width="2" style="79" hidden="1"/>
    <col min="8979" max="9218" width="9.140625" style="79" hidden="1"/>
    <col min="9219" max="9219" width="2.42578125" style="79" hidden="1"/>
    <col min="9220" max="9221" width="12.42578125" style="79" hidden="1"/>
    <col min="9222" max="9222" width="82" style="79" hidden="1"/>
    <col min="9223" max="9223" width="7.140625" style="79" hidden="1"/>
    <col min="9224" max="9224" width="16.5703125" style="79" hidden="1"/>
    <col min="9225" max="9225" width="11.42578125" style="79" hidden="1"/>
    <col min="9226" max="9226" width="12" style="79" hidden="1"/>
    <col min="9227" max="9227" width="10.85546875" style="79" hidden="1"/>
    <col min="9228" max="9228" width="17.7109375" style="79" hidden="1"/>
    <col min="9229" max="9229" width="0.140625" style="79" hidden="1"/>
    <col min="9230" max="9231" width="15.7109375" style="79" hidden="1"/>
    <col min="9232" max="9232" width="14.28515625" style="79" hidden="1"/>
    <col min="9233" max="9233" width="15.85546875" style="79" hidden="1"/>
    <col min="9234" max="9234" width="2" style="79" hidden="1"/>
    <col min="9235" max="9474" width="9.140625" style="79" hidden="1"/>
    <col min="9475" max="9475" width="2.42578125" style="79" hidden="1"/>
    <col min="9476" max="9477" width="12.42578125" style="79" hidden="1"/>
    <col min="9478" max="9478" width="82" style="79" hidden="1"/>
    <col min="9479" max="9479" width="7.140625" style="79" hidden="1"/>
    <col min="9480" max="9480" width="16.5703125" style="79" hidden="1"/>
    <col min="9481" max="9481" width="11.42578125" style="79" hidden="1"/>
    <col min="9482" max="9482" width="12" style="79" hidden="1"/>
    <col min="9483" max="9483" width="10.85546875" style="79" hidden="1"/>
    <col min="9484" max="9484" width="17.7109375" style="79" hidden="1"/>
    <col min="9485" max="9485" width="0.140625" style="79" hidden="1"/>
    <col min="9486" max="9487" width="15.7109375" style="79" hidden="1"/>
    <col min="9488" max="9488" width="14.28515625" style="79" hidden="1"/>
    <col min="9489" max="9489" width="15.85546875" style="79" hidden="1"/>
    <col min="9490" max="9490" width="2" style="79" hidden="1"/>
    <col min="9491" max="9730" width="9.140625" style="79" hidden="1"/>
    <col min="9731" max="9731" width="2.42578125" style="79" hidden="1"/>
    <col min="9732" max="9733" width="12.42578125" style="79" hidden="1"/>
    <col min="9734" max="9734" width="82" style="79" hidden="1"/>
    <col min="9735" max="9735" width="7.140625" style="79" hidden="1"/>
    <col min="9736" max="9736" width="16.5703125" style="79" hidden="1"/>
    <col min="9737" max="9737" width="11.42578125" style="79" hidden="1"/>
    <col min="9738" max="9738" width="12" style="79" hidden="1"/>
    <col min="9739" max="9739" width="10.85546875" style="79" hidden="1"/>
    <col min="9740" max="9740" width="17.7109375" style="79" hidden="1"/>
    <col min="9741" max="9741" width="0.140625" style="79" hidden="1"/>
    <col min="9742" max="9743" width="15.7109375" style="79" hidden="1"/>
    <col min="9744" max="9744" width="14.28515625" style="79" hidden="1"/>
    <col min="9745" max="9745" width="15.85546875" style="79" hidden="1"/>
    <col min="9746" max="9746" width="2" style="79" hidden="1"/>
    <col min="9747" max="9986" width="9.140625" style="79" hidden="1"/>
    <col min="9987" max="9987" width="2.42578125" style="79" hidden="1"/>
    <col min="9988" max="9989" width="12.42578125" style="79" hidden="1"/>
    <col min="9990" max="9990" width="82" style="79" hidden="1"/>
    <col min="9991" max="9991" width="7.140625" style="79" hidden="1"/>
    <col min="9992" max="9992" width="16.5703125" style="79" hidden="1"/>
    <col min="9993" max="9993" width="11.42578125" style="79" hidden="1"/>
    <col min="9994" max="9994" width="12" style="79" hidden="1"/>
    <col min="9995" max="9995" width="10.85546875" style="79" hidden="1"/>
    <col min="9996" max="9996" width="17.7109375" style="79" hidden="1"/>
    <col min="9997" max="9997" width="0.140625" style="79" hidden="1"/>
    <col min="9998" max="9999" width="15.7109375" style="79" hidden="1"/>
    <col min="10000" max="10000" width="14.28515625" style="79" hidden="1"/>
    <col min="10001" max="10001" width="15.85546875" style="79" hidden="1"/>
    <col min="10002" max="10002" width="2" style="79" hidden="1"/>
    <col min="10003" max="10242" width="9.140625" style="79" hidden="1"/>
    <col min="10243" max="10243" width="2.42578125" style="79" hidden="1"/>
    <col min="10244" max="10245" width="12.42578125" style="79" hidden="1"/>
    <col min="10246" max="10246" width="82" style="79" hidden="1"/>
    <col min="10247" max="10247" width="7.140625" style="79" hidden="1"/>
    <col min="10248" max="10248" width="16.5703125" style="79" hidden="1"/>
    <col min="10249" max="10249" width="11.42578125" style="79" hidden="1"/>
    <col min="10250" max="10250" width="12" style="79" hidden="1"/>
    <col min="10251" max="10251" width="10.85546875" style="79" hidden="1"/>
    <col min="10252" max="10252" width="17.7109375" style="79" hidden="1"/>
    <col min="10253" max="10253" width="0.140625" style="79" hidden="1"/>
    <col min="10254" max="10255" width="15.7109375" style="79" hidden="1"/>
    <col min="10256" max="10256" width="14.28515625" style="79" hidden="1"/>
    <col min="10257" max="10257" width="15.85546875" style="79" hidden="1"/>
    <col min="10258" max="10258" width="2" style="79" hidden="1"/>
    <col min="10259" max="10498" width="9.140625" style="79" hidden="1"/>
    <col min="10499" max="10499" width="2.42578125" style="79" hidden="1"/>
    <col min="10500" max="10501" width="12.42578125" style="79" hidden="1"/>
    <col min="10502" max="10502" width="82" style="79" hidden="1"/>
    <col min="10503" max="10503" width="7.140625" style="79" hidden="1"/>
    <col min="10504" max="10504" width="16.5703125" style="79" hidden="1"/>
    <col min="10505" max="10505" width="11.42578125" style="79" hidden="1"/>
    <col min="10506" max="10506" width="12" style="79" hidden="1"/>
    <col min="10507" max="10507" width="10.85546875" style="79" hidden="1"/>
    <col min="10508" max="10508" width="17.7109375" style="79" hidden="1"/>
    <col min="10509" max="10509" width="0.140625" style="79" hidden="1"/>
    <col min="10510" max="10511" width="15.7109375" style="79" hidden="1"/>
    <col min="10512" max="10512" width="14.28515625" style="79" hidden="1"/>
    <col min="10513" max="10513" width="15.85546875" style="79" hidden="1"/>
    <col min="10514" max="10514" width="2" style="79" hidden="1"/>
    <col min="10515" max="10754" width="9.140625" style="79" hidden="1"/>
    <col min="10755" max="10755" width="2.42578125" style="79" hidden="1"/>
    <col min="10756" max="10757" width="12.42578125" style="79" hidden="1"/>
    <col min="10758" max="10758" width="82" style="79" hidden="1"/>
    <col min="10759" max="10759" width="7.140625" style="79" hidden="1"/>
    <col min="10760" max="10760" width="16.5703125" style="79" hidden="1"/>
    <col min="10761" max="10761" width="11.42578125" style="79" hidden="1"/>
    <col min="10762" max="10762" width="12" style="79" hidden="1"/>
    <col min="10763" max="10763" width="10.85546875" style="79" hidden="1"/>
    <col min="10764" max="10764" width="17.7109375" style="79" hidden="1"/>
    <col min="10765" max="10765" width="0.140625" style="79" hidden="1"/>
    <col min="10766" max="10767" width="15.7109375" style="79" hidden="1"/>
    <col min="10768" max="10768" width="14.28515625" style="79" hidden="1"/>
    <col min="10769" max="10769" width="15.85546875" style="79" hidden="1"/>
    <col min="10770" max="10770" width="2" style="79" hidden="1"/>
    <col min="10771" max="11010" width="9.140625" style="79" hidden="1"/>
    <col min="11011" max="11011" width="2.42578125" style="79" hidden="1"/>
    <col min="11012" max="11013" width="12.42578125" style="79" hidden="1"/>
    <col min="11014" max="11014" width="82" style="79" hidden="1"/>
    <col min="11015" max="11015" width="7.140625" style="79" hidden="1"/>
    <col min="11016" max="11016" width="16.5703125" style="79" hidden="1"/>
    <col min="11017" max="11017" width="11.42578125" style="79" hidden="1"/>
    <col min="11018" max="11018" width="12" style="79" hidden="1"/>
    <col min="11019" max="11019" width="10.85546875" style="79" hidden="1"/>
    <col min="11020" max="11020" width="17.7109375" style="79" hidden="1"/>
    <col min="11021" max="11021" width="0.140625" style="79" hidden="1"/>
    <col min="11022" max="11023" width="15.7109375" style="79" hidden="1"/>
    <col min="11024" max="11024" width="14.28515625" style="79" hidden="1"/>
    <col min="11025" max="11025" width="15.85546875" style="79" hidden="1"/>
    <col min="11026" max="11026" width="2" style="79" hidden="1"/>
    <col min="11027" max="11266" width="9.140625" style="79" hidden="1"/>
    <col min="11267" max="11267" width="2.42578125" style="79" hidden="1"/>
    <col min="11268" max="11269" width="12.42578125" style="79" hidden="1"/>
    <col min="11270" max="11270" width="82" style="79" hidden="1"/>
    <col min="11271" max="11271" width="7.140625" style="79" hidden="1"/>
    <col min="11272" max="11272" width="16.5703125" style="79" hidden="1"/>
    <col min="11273" max="11273" width="11.42578125" style="79" hidden="1"/>
    <col min="11274" max="11274" width="12" style="79" hidden="1"/>
    <col min="11275" max="11275" width="10.85546875" style="79" hidden="1"/>
    <col min="11276" max="11276" width="17.7109375" style="79" hidden="1"/>
    <col min="11277" max="11277" width="0.140625" style="79" hidden="1"/>
    <col min="11278" max="11279" width="15.7109375" style="79" hidden="1"/>
    <col min="11280" max="11280" width="14.28515625" style="79" hidden="1"/>
    <col min="11281" max="11281" width="15.85546875" style="79" hidden="1"/>
    <col min="11282" max="11282" width="2" style="79" hidden="1"/>
    <col min="11283" max="11522" width="9.140625" style="79" hidden="1"/>
    <col min="11523" max="11523" width="2.42578125" style="79" hidden="1"/>
    <col min="11524" max="11525" width="12.42578125" style="79" hidden="1"/>
    <col min="11526" max="11526" width="82" style="79" hidden="1"/>
    <col min="11527" max="11527" width="7.140625" style="79" hidden="1"/>
    <col min="11528" max="11528" width="16.5703125" style="79" hidden="1"/>
    <col min="11529" max="11529" width="11.42578125" style="79" hidden="1"/>
    <col min="11530" max="11530" width="12" style="79" hidden="1"/>
    <col min="11531" max="11531" width="10.85546875" style="79" hidden="1"/>
    <col min="11532" max="11532" width="17.7109375" style="79" hidden="1"/>
    <col min="11533" max="11533" width="0.140625" style="79" hidden="1"/>
    <col min="11534" max="11535" width="15.7109375" style="79" hidden="1"/>
    <col min="11536" max="11536" width="14.28515625" style="79" hidden="1"/>
    <col min="11537" max="11537" width="15.85546875" style="79" hidden="1"/>
    <col min="11538" max="11538" width="2" style="79" hidden="1"/>
    <col min="11539" max="11778" width="9.140625" style="79" hidden="1"/>
    <col min="11779" max="11779" width="2.42578125" style="79" hidden="1"/>
    <col min="11780" max="11781" width="12.42578125" style="79" hidden="1"/>
    <col min="11782" max="11782" width="82" style="79" hidden="1"/>
    <col min="11783" max="11783" width="7.140625" style="79" hidden="1"/>
    <col min="11784" max="11784" width="16.5703125" style="79" hidden="1"/>
    <col min="11785" max="11785" width="11.42578125" style="79" hidden="1"/>
    <col min="11786" max="11786" width="12" style="79" hidden="1"/>
    <col min="11787" max="11787" width="10.85546875" style="79" hidden="1"/>
    <col min="11788" max="11788" width="17.7109375" style="79" hidden="1"/>
    <col min="11789" max="11789" width="0.140625" style="79" hidden="1"/>
    <col min="11790" max="11791" width="15.7109375" style="79" hidden="1"/>
    <col min="11792" max="11792" width="14.28515625" style="79" hidden="1"/>
    <col min="11793" max="11793" width="15.85546875" style="79" hidden="1"/>
    <col min="11794" max="11794" width="2" style="79" hidden="1"/>
    <col min="11795" max="12034" width="9.140625" style="79" hidden="1"/>
    <col min="12035" max="12035" width="2.42578125" style="79" hidden="1"/>
    <col min="12036" max="12037" width="12.42578125" style="79" hidden="1"/>
    <col min="12038" max="12038" width="82" style="79" hidden="1"/>
    <col min="12039" max="12039" width="7.140625" style="79" hidden="1"/>
    <col min="12040" max="12040" width="16.5703125" style="79" hidden="1"/>
    <col min="12041" max="12041" width="11.42578125" style="79" hidden="1"/>
    <col min="12042" max="12042" width="12" style="79" hidden="1"/>
    <col min="12043" max="12043" width="10.85546875" style="79" hidden="1"/>
    <col min="12044" max="12044" width="17.7109375" style="79" hidden="1"/>
    <col min="12045" max="12045" width="0.140625" style="79" hidden="1"/>
    <col min="12046" max="12047" width="15.7109375" style="79" hidden="1"/>
    <col min="12048" max="12048" width="14.28515625" style="79" hidden="1"/>
    <col min="12049" max="12049" width="15.85546875" style="79" hidden="1"/>
    <col min="12050" max="12050" width="2" style="79" hidden="1"/>
    <col min="12051" max="12290" width="9.140625" style="79" hidden="1"/>
    <col min="12291" max="12291" width="2.42578125" style="79" hidden="1"/>
    <col min="12292" max="12293" width="12.42578125" style="79" hidden="1"/>
    <col min="12294" max="12294" width="82" style="79" hidden="1"/>
    <col min="12295" max="12295" width="7.140625" style="79" hidden="1"/>
    <col min="12296" max="12296" width="16.5703125" style="79" hidden="1"/>
    <col min="12297" max="12297" width="11.42578125" style="79" hidden="1"/>
    <col min="12298" max="12298" width="12" style="79" hidden="1"/>
    <col min="12299" max="12299" width="10.85546875" style="79" hidden="1"/>
    <col min="12300" max="12300" width="17.7109375" style="79" hidden="1"/>
    <col min="12301" max="12301" width="0.140625" style="79" hidden="1"/>
    <col min="12302" max="12303" width="15.7109375" style="79" hidden="1"/>
    <col min="12304" max="12304" width="14.28515625" style="79" hidden="1"/>
    <col min="12305" max="12305" width="15.85546875" style="79" hidden="1"/>
    <col min="12306" max="12306" width="2" style="79" hidden="1"/>
    <col min="12307" max="12546" width="9.140625" style="79" hidden="1"/>
    <col min="12547" max="12547" width="2.42578125" style="79" hidden="1"/>
    <col min="12548" max="12549" width="12.42578125" style="79" hidden="1"/>
    <col min="12550" max="12550" width="82" style="79" hidden="1"/>
    <col min="12551" max="12551" width="7.140625" style="79" hidden="1"/>
    <col min="12552" max="12552" width="16.5703125" style="79" hidden="1"/>
    <col min="12553" max="12553" width="11.42578125" style="79" hidden="1"/>
    <col min="12554" max="12554" width="12" style="79" hidden="1"/>
    <col min="12555" max="12555" width="10.85546875" style="79" hidden="1"/>
    <col min="12556" max="12556" width="17.7109375" style="79" hidden="1"/>
    <col min="12557" max="12557" width="0.140625" style="79" hidden="1"/>
    <col min="12558" max="12559" width="15.7109375" style="79" hidden="1"/>
    <col min="12560" max="12560" width="14.28515625" style="79" hidden="1"/>
    <col min="12561" max="12561" width="15.85546875" style="79" hidden="1"/>
    <col min="12562" max="12562" width="2" style="79" hidden="1"/>
    <col min="12563" max="12802" width="9.140625" style="79" hidden="1"/>
    <col min="12803" max="12803" width="2.42578125" style="79" hidden="1"/>
    <col min="12804" max="12805" width="12.42578125" style="79" hidden="1"/>
    <col min="12806" max="12806" width="82" style="79" hidden="1"/>
    <col min="12807" max="12807" width="7.140625" style="79" hidden="1"/>
    <col min="12808" max="12808" width="16.5703125" style="79" hidden="1"/>
    <col min="12809" max="12809" width="11.42578125" style="79" hidden="1"/>
    <col min="12810" max="12810" width="12" style="79" hidden="1"/>
    <col min="12811" max="12811" width="10.85546875" style="79" hidden="1"/>
    <col min="12812" max="12812" width="17.7109375" style="79" hidden="1"/>
    <col min="12813" max="12813" width="0.140625" style="79" hidden="1"/>
    <col min="12814" max="12815" width="15.7109375" style="79" hidden="1"/>
    <col min="12816" max="12816" width="14.28515625" style="79" hidden="1"/>
    <col min="12817" max="12817" width="15.85546875" style="79" hidden="1"/>
    <col min="12818" max="12818" width="2" style="79" hidden="1"/>
    <col min="12819" max="13058" width="9.140625" style="79" hidden="1"/>
    <col min="13059" max="13059" width="2.42578125" style="79" hidden="1"/>
    <col min="13060" max="13061" width="12.42578125" style="79" hidden="1"/>
    <col min="13062" max="13062" width="82" style="79" hidden="1"/>
    <col min="13063" max="13063" width="7.140625" style="79" hidden="1"/>
    <col min="13064" max="13064" width="16.5703125" style="79" hidden="1"/>
    <col min="13065" max="13065" width="11.42578125" style="79" hidden="1"/>
    <col min="13066" max="13066" width="12" style="79" hidden="1"/>
    <col min="13067" max="13067" width="10.85546875" style="79" hidden="1"/>
    <col min="13068" max="13068" width="17.7109375" style="79" hidden="1"/>
    <col min="13069" max="13069" width="0.140625" style="79" hidden="1"/>
    <col min="13070" max="13071" width="15.7109375" style="79" hidden="1"/>
    <col min="13072" max="13072" width="14.28515625" style="79" hidden="1"/>
    <col min="13073" max="13073" width="15.85546875" style="79" hidden="1"/>
    <col min="13074" max="13074" width="2" style="79" hidden="1"/>
    <col min="13075" max="13314" width="9.140625" style="79" hidden="1"/>
    <col min="13315" max="13315" width="2.42578125" style="79" hidden="1"/>
    <col min="13316" max="13317" width="12.42578125" style="79" hidden="1"/>
    <col min="13318" max="13318" width="82" style="79" hidden="1"/>
    <col min="13319" max="13319" width="7.140625" style="79" hidden="1"/>
    <col min="13320" max="13320" width="16.5703125" style="79" hidden="1"/>
    <col min="13321" max="13321" width="11.42578125" style="79" hidden="1"/>
    <col min="13322" max="13322" width="12" style="79" hidden="1"/>
    <col min="13323" max="13323" width="10.85546875" style="79" hidden="1"/>
    <col min="13324" max="13324" width="17.7109375" style="79" hidden="1"/>
    <col min="13325" max="13325" width="0.140625" style="79" hidden="1"/>
    <col min="13326" max="13327" width="15.7109375" style="79" hidden="1"/>
    <col min="13328" max="13328" width="14.28515625" style="79" hidden="1"/>
    <col min="13329" max="13329" width="15.85546875" style="79" hidden="1"/>
    <col min="13330" max="13330" width="2" style="79" hidden="1"/>
    <col min="13331" max="13570" width="9.140625" style="79" hidden="1"/>
    <col min="13571" max="13571" width="2.42578125" style="79" hidden="1"/>
    <col min="13572" max="13573" width="12.42578125" style="79" hidden="1"/>
    <col min="13574" max="13574" width="82" style="79" hidden="1"/>
    <col min="13575" max="13575" width="7.140625" style="79" hidden="1"/>
    <col min="13576" max="13576" width="16.5703125" style="79" hidden="1"/>
    <col min="13577" max="13577" width="11.42578125" style="79" hidden="1"/>
    <col min="13578" max="13578" width="12" style="79" hidden="1"/>
    <col min="13579" max="13579" width="10.85546875" style="79" hidden="1"/>
    <col min="13580" max="13580" width="17.7109375" style="79" hidden="1"/>
    <col min="13581" max="13581" width="0.140625" style="79" hidden="1"/>
    <col min="13582" max="13583" width="15.7109375" style="79" hidden="1"/>
    <col min="13584" max="13584" width="14.28515625" style="79" hidden="1"/>
    <col min="13585" max="13585" width="15.85546875" style="79" hidden="1"/>
    <col min="13586" max="13586" width="2" style="79" hidden="1"/>
    <col min="13587" max="13826" width="9.140625" style="79" hidden="1"/>
    <col min="13827" max="13827" width="2.42578125" style="79" hidden="1"/>
    <col min="13828" max="13829" width="12.42578125" style="79" hidden="1"/>
    <col min="13830" max="13830" width="82" style="79" hidden="1"/>
    <col min="13831" max="13831" width="7.140625" style="79" hidden="1"/>
    <col min="13832" max="13832" width="16.5703125" style="79" hidden="1"/>
    <col min="13833" max="13833" width="11.42578125" style="79" hidden="1"/>
    <col min="13834" max="13834" width="12" style="79" hidden="1"/>
    <col min="13835" max="13835" width="10.85546875" style="79" hidden="1"/>
    <col min="13836" max="13836" width="17.7109375" style="79" hidden="1"/>
    <col min="13837" max="13837" width="0.140625" style="79" hidden="1"/>
    <col min="13838" max="13839" width="15.7109375" style="79" hidden="1"/>
    <col min="13840" max="13840" width="14.28515625" style="79" hidden="1"/>
    <col min="13841" max="13841" width="15.85546875" style="79" hidden="1"/>
    <col min="13842" max="13842" width="2" style="79" hidden="1"/>
    <col min="13843" max="14082" width="9.140625" style="79" hidden="1"/>
    <col min="14083" max="14083" width="2.42578125" style="79" hidden="1"/>
    <col min="14084" max="14085" width="12.42578125" style="79" hidden="1"/>
    <col min="14086" max="14086" width="82" style="79" hidden="1"/>
    <col min="14087" max="14087" width="7.140625" style="79" hidden="1"/>
    <col min="14088" max="14088" width="16.5703125" style="79" hidden="1"/>
    <col min="14089" max="14089" width="11.42578125" style="79" hidden="1"/>
    <col min="14090" max="14090" width="12" style="79" hidden="1"/>
    <col min="14091" max="14091" width="10.85546875" style="79" hidden="1"/>
    <col min="14092" max="14092" width="17.7109375" style="79" hidden="1"/>
    <col min="14093" max="14093" width="0.140625" style="79" hidden="1"/>
    <col min="14094" max="14095" width="15.7109375" style="79" hidden="1"/>
    <col min="14096" max="14096" width="14.28515625" style="79" hidden="1"/>
    <col min="14097" max="14097" width="15.85546875" style="79" hidden="1"/>
    <col min="14098" max="14098" width="2" style="79" hidden="1"/>
    <col min="14099" max="14338" width="9.140625" style="79" hidden="1"/>
    <col min="14339" max="14339" width="2.42578125" style="79" hidden="1"/>
    <col min="14340" max="14341" width="12.42578125" style="79" hidden="1"/>
    <col min="14342" max="14342" width="82" style="79" hidden="1"/>
    <col min="14343" max="14343" width="7.140625" style="79" hidden="1"/>
    <col min="14344" max="14344" width="16.5703125" style="79" hidden="1"/>
    <col min="14345" max="14345" width="11.42578125" style="79" hidden="1"/>
    <col min="14346" max="14346" width="12" style="79" hidden="1"/>
    <col min="14347" max="14347" width="10.85546875" style="79" hidden="1"/>
    <col min="14348" max="14348" width="17.7109375" style="79" hidden="1"/>
    <col min="14349" max="14349" width="0.140625" style="79" hidden="1"/>
    <col min="14350" max="14351" width="15.7109375" style="79" hidden="1"/>
    <col min="14352" max="14352" width="14.28515625" style="79" hidden="1"/>
    <col min="14353" max="14353" width="15.85546875" style="79" hidden="1"/>
    <col min="14354" max="14354" width="2" style="79" hidden="1"/>
    <col min="14355" max="14594" width="9.140625" style="79" hidden="1"/>
    <col min="14595" max="14595" width="2.42578125" style="79" hidden="1"/>
    <col min="14596" max="14597" width="12.42578125" style="79" hidden="1"/>
    <col min="14598" max="14598" width="82" style="79" hidden="1"/>
    <col min="14599" max="14599" width="7.140625" style="79" hidden="1"/>
    <col min="14600" max="14600" width="16.5703125" style="79" hidden="1"/>
    <col min="14601" max="14601" width="11.42578125" style="79" hidden="1"/>
    <col min="14602" max="14602" width="12" style="79" hidden="1"/>
    <col min="14603" max="14603" width="10.85546875" style="79" hidden="1"/>
    <col min="14604" max="14604" width="17.7109375" style="79" hidden="1"/>
    <col min="14605" max="14605" width="0.140625" style="79" hidden="1"/>
    <col min="14606" max="14607" width="15.7109375" style="79" hidden="1"/>
    <col min="14608" max="14608" width="14.28515625" style="79" hidden="1"/>
    <col min="14609" max="14609" width="15.85546875" style="79" hidden="1"/>
    <col min="14610" max="14610" width="2" style="79" hidden="1"/>
    <col min="14611" max="14850" width="9.140625" style="79" hidden="1"/>
    <col min="14851" max="14851" width="2.42578125" style="79" hidden="1"/>
    <col min="14852" max="14853" width="12.42578125" style="79" hidden="1"/>
    <col min="14854" max="14854" width="82" style="79" hidden="1"/>
    <col min="14855" max="14855" width="7.140625" style="79" hidden="1"/>
    <col min="14856" max="14856" width="16.5703125" style="79" hidden="1"/>
    <col min="14857" max="14857" width="11.42578125" style="79" hidden="1"/>
    <col min="14858" max="14858" width="12" style="79" hidden="1"/>
    <col min="14859" max="14859" width="10.85546875" style="79" hidden="1"/>
    <col min="14860" max="14860" width="17.7109375" style="79" hidden="1"/>
    <col min="14861" max="14861" width="0.140625" style="79" hidden="1"/>
    <col min="14862" max="14863" width="15.7109375" style="79" hidden="1"/>
    <col min="14864" max="14864" width="14.28515625" style="79" hidden="1"/>
    <col min="14865" max="14865" width="15.85546875" style="79" hidden="1"/>
    <col min="14866" max="14866" width="2" style="79" hidden="1"/>
    <col min="14867" max="15106" width="9.140625" style="79" hidden="1"/>
    <col min="15107" max="15107" width="2.42578125" style="79" hidden="1"/>
    <col min="15108" max="15109" width="12.42578125" style="79" hidden="1"/>
    <col min="15110" max="15110" width="82" style="79" hidden="1"/>
    <col min="15111" max="15111" width="7.140625" style="79" hidden="1"/>
    <col min="15112" max="15112" width="16.5703125" style="79" hidden="1"/>
    <col min="15113" max="15113" width="11.42578125" style="79" hidden="1"/>
    <col min="15114" max="15114" width="12" style="79" hidden="1"/>
    <col min="15115" max="15115" width="10.85546875" style="79" hidden="1"/>
    <col min="15116" max="15116" width="17.7109375" style="79" hidden="1"/>
    <col min="15117" max="15117" width="0.140625" style="79" hidden="1"/>
    <col min="15118" max="15119" width="15.7109375" style="79" hidden="1"/>
    <col min="15120" max="15120" width="14.28515625" style="79" hidden="1"/>
    <col min="15121" max="15121" width="15.85546875" style="79" hidden="1"/>
    <col min="15122" max="15122" width="2" style="79" hidden="1"/>
    <col min="15123" max="15362" width="9.140625" style="79" hidden="1"/>
    <col min="15363" max="15363" width="2.42578125" style="79" hidden="1"/>
    <col min="15364" max="15365" width="12.42578125" style="79" hidden="1"/>
    <col min="15366" max="15366" width="82" style="79" hidden="1"/>
    <col min="15367" max="15367" width="7.140625" style="79" hidden="1"/>
    <col min="15368" max="15368" width="16.5703125" style="79" hidden="1"/>
    <col min="15369" max="15369" width="11.42578125" style="79" hidden="1"/>
    <col min="15370" max="15370" width="12" style="79" hidden="1"/>
    <col min="15371" max="15371" width="10.85546875" style="79" hidden="1"/>
    <col min="15372" max="15372" width="17.7109375" style="79" hidden="1"/>
    <col min="15373" max="15373" width="0.140625" style="79" hidden="1"/>
    <col min="15374" max="15375" width="15.7109375" style="79" hidden="1"/>
    <col min="15376" max="15376" width="14.28515625" style="79" hidden="1"/>
    <col min="15377" max="15377" width="15.85546875" style="79" hidden="1"/>
    <col min="15378" max="15378" width="2" style="79" hidden="1"/>
    <col min="15379" max="15618" width="9.140625" style="79" hidden="1"/>
    <col min="15619" max="15619" width="2.42578125" style="79" hidden="1"/>
    <col min="15620" max="15621" width="12.42578125" style="79" hidden="1"/>
    <col min="15622" max="15622" width="82" style="79" hidden="1"/>
    <col min="15623" max="15623" width="7.140625" style="79" hidden="1"/>
    <col min="15624" max="15624" width="16.5703125" style="79" hidden="1"/>
    <col min="15625" max="15625" width="11.42578125" style="79" hidden="1"/>
    <col min="15626" max="15626" width="12" style="79" hidden="1"/>
    <col min="15627" max="15627" width="10.85546875" style="79" hidden="1"/>
    <col min="15628" max="15628" width="17.7109375" style="79" hidden="1"/>
    <col min="15629" max="15629" width="0.140625" style="79" hidden="1"/>
    <col min="15630" max="15631" width="15.7109375" style="79" hidden="1"/>
    <col min="15632" max="15632" width="14.28515625" style="79" hidden="1"/>
    <col min="15633" max="15633" width="15.85546875" style="79" hidden="1"/>
    <col min="15634" max="15634" width="2" style="79" hidden="1"/>
    <col min="15635" max="15874" width="9.140625" style="79" hidden="1"/>
    <col min="15875" max="15875" width="2.42578125" style="79" hidden="1"/>
    <col min="15876" max="15877" width="12.42578125" style="79" hidden="1"/>
    <col min="15878" max="15878" width="82" style="79" hidden="1"/>
    <col min="15879" max="15879" width="7.140625" style="79" hidden="1"/>
    <col min="15880" max="15880" width="16.5703125" style="79" hidden="1"/>
    <col min="15881" max="15881" width="11.42578125" style="79" hidden="1"/>
    <col min="15882" max="15882" width="12" style="79" hidden="1"/>
    <col min="15883" max="15883" width="10.85546875" style="79" hidden="1"/>
    <col min="15884" max="15884" width="17.7109375" style="79" hidden="1"/>
    <col min="15885" max="15885" width="0.140625" style="79" hidden="1"/>
    <col min="15886" max="15887" width="15.7109375" style="79" hidden="1"/>
    <col min="15888" max="15888" width="14.28515625" style="79" hidden="1"/>
    <col min="15889" max="15889" width="15.85546875" style="79" hidden="1"/>
    <col min="15890" max="15890" width="2" style="79" hidden="1"/>
    <col min="15891" max="16130" width="9.140625" style="79" hidden="1"/>
    <col min="16131" max="16131" width="2.42578125" style="79" hidden="1"/>
    <col min="16132" max="16133" width="12.42578125" style="79" hidden="1"/>
    <col min="16134" max="16134" width="82" style="79" hidden="1"/>
    <col min="16135" max="16135" width="7.140625" style="79" hidden="1"/>
    <col min="16136" max="16136" width="16.5703125" style="79" hidden="1"/>
    <col min="16137" max="16137" width="11.42578125" style="79" hidden="1"/>
    <col min="16138" max="16138" width="12" style="79" hidden="1"/>
    <col min="16139" max="16139" width="10.85546875" style="79" hidden="1"/>
    <col min="16140" max="16140" width="17.7109375" style="79" hidden="1"/>
    <col min="16141" max="16141" width="0.140625" style="79" hidden="1"/>
    <col min="16142" max="16143" width="15.7109375" style="79" hidden="1"/>
    <col min="16144" max="16144" width="14.28515625" style="79" hidden="1"/>
    <col min="16145" max="16145" width="15.85546875" style="79" hidden="1"/>
    <col min="16146" max="16146" width="2" style="79" hidden="1"/>
    <col min="16147" max="16384" width="9.140625" style="79" hidden="1"/>
  </cols>
  <sheetData>
    <row r="1" spans="1:35" ht="9.9499999999999993" customHeight="1" x14ac:dyDescent="0.25">
      <c r="A1" s="76"/>
      <c r="B1" s="77"/>
      <c r="C1" s="76"/>
      <c r="D1" s="78"/>
      <c r="E1" s="77"/>
      <c r="F1" s="124"/>
      <c r="G1" s="80"/>
      <c r="H1" s="76"/>
      <c r="I1" s="78"/>
      <c r="J1" s="77"/>
      <c r="K1" s="124"/>
      <c r="L1" s="80"/>
      <c r="M1" s="76"/>
      <c r="N1" s="78"/>
      <c r="O1" s="77"/>
      <c r="P1" s="124"/>
      <c r="Q1" s="80"/>
      <c r="R1" s="76"/>
    </row>
    <row r="2" spans="1:35" s="59" customFormat="1" ht="45" customHeight="1" x14ac:dyDescent="0.25">
      <c r="B2" s="292" t="s">
        <v>146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4"/>
    </row>
    <row r="3" spans="1:35" s="59" customFormat="1" ht="20.100000000000001" customHeight="1" x14ac:dyDescent="0.25">
      <c r="B3" s="295" t="s">
        <v>77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35" s="59" customFormat="1" ht="15" customHeight="1" x14ac:dyDescent="0.25">
      <c r="B4" s="208" t="s">
        <v>78</v>
      </c>
      <c r="C4" s="35"/>
      <c r="D4" s="188"/>
      <c r="E4" s="188"/>
      <c r="F4" s="222"/>
      <c r="G4" s="222"/>
      <c r="H4" s="187"/>
      <c r="I4" s="187"/>
      <c r="J4" s="187"/>
      <c r="K4" s="187"/>
      <c r="L4" s="187"/>
      <c r="M4" s="222"/>
      <c r="N4" s="222"/>
      <c r="O4" s="222"/>
      <c r="P4" s="222"/>
      <c r="Q4" s="223"/>
    </row>
    <row r="5" spans="1:35" s="59" customFormat="1" ht="15" customHeight="1" x14ac:dyDescent="0.25">
      <c r="B5" s="209" t="s">
        <v>82</v>
      </c>
      <c r="C5" s="81"/>
      <c r="D5" s="189"/>
      <c r="E5" s="189"/>
      <c r="F5" s="213"/>
      <c r="G5" s="213"/>
      <c r="H5" s="184"/>
      <c r="I5" s="184"/>
      <c r="J5" s="184"/>
      <c r="K5" s="184"/>
      <c r="L5" s="184"/>
      <c r="M5" s="213"/>
      <c r="N5" s="213"/>
      <c r="O5" s="213"/>
      <c r="P5" s="213"/>
      <c r="Q5" s="215"/>
    </row>
    <row r="6" spans="1:35" s="59" customFormat="1" ht="15" customHeight="1" x14ac:dyDescent="0.25">
      <c r="B6" s="209" t="s">
        <v>83</v>
      </c>
      <c r="C6" s="81"/>
      <c r="D6" s="189"/>
      <c r="E6" s="189"/>
      <c r="F6" s="213"/>
      <c r="G6" s="213"/>
      <c r="H6" s="189"/>
      <c r="I6" s="189"/>
      <c r="J6" s="189"/>
      <c r="K6" s="189"/>
      <c r="L6" s="189"/>
      <c r="M6" s="213"/>
      <c r="N6" s="213"/>
      <c r="O6" s="213"/>
      <c r="P6" s="213"/>
      <c r="Q6" s="215"/>
    </row>
    <row r="7" spans="1:35" s="59" customFormat="1" ht="15" customHeight="1" x14ac:dyDescent="0.25">
      <c r="B7" s="209" t="s">
        <v>84</v>
      </c>
      <c r="C7" s="81"/>
      <c r="D7" s="184"/>
      <c r="E7" s="184"/>
      <c r="F7" s="213"/>
      <c r="G7" s="213"/>
      <c r="H7" s="184"/>
      <c r="I7" s="184"/>
      <c r="J7" s="189"/>
      <c r="K7" s="184"/>
      <c r="L7" s="184"/>
      <c r="M7" s="213"/>
      <c r="N7" s="213"/>
      <c r="O7" s="213"/>
      <c r="P7" s="213"/>
      <c r="Q7" s="215"/>
    </row>
    <row r="8" spans="1:35" s="59" customFormat="1" ht="15.75" customHeight="1" x14ac:dyDescent="0.25">
      <c r="B8" s="209" t="s">
        <v>86</v>
      </c>
      <c r="C8" s="81"/>
      <c r="D8" s="184"/>
      <c r="E8" s="184"/>
      <c r="F8" s="213"/>
      <c r="G8" s="213"/>
      <c r="H8" s="189"/>
      <c r="I8" s="189"/>
      <c r="J8" s="189"/>
      <c r="K8" s="217"/>
      <c r="L8" s="216"/>
      <c r="M8" s="216"/>
      <c r="N8" s="82"/>
      <c r="O8" s="213"/>
      <c r="P8" s="213"/>
      <c r="Q8" s="215"/>
    </row>
    <row r="9" spans="1:35" s="224" customFormat="1" ht="15" customHeight="1" x14ac:dyDescent="0.25">
      <c r="B9" s="296" t="s">
        <v>146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8"/>
    </row>
    <row r="10" spans="1:35" s="59" customFormat="1" ht="15" customHeight="1" x14ac:dyDescent="0.25">
      <c r="B10" s="299" t="s">
        <v>147</v>
      </c>
      <c r="C10" s="301" t="s">
        <v>148</v>
      </c>
      <c r="D10" s="302"/>
      <c r="E10" s="302"/>
      <c r="F10" s="302"/>
      <c r="G10" s="303"/>
      <c r="H10" s="304" t="s">
        <v>149</v>
      </c>
      <c r="I10" s="302"/>
      <c r="J10" s="302"/>
      <c r="K10" s="302"/>
      <c r="L10" s="305"/>
      <c r="M10" s="301" t="s">
        <v>150</v>
      </c>
      <c r="N10" s="302"/>
      <c r="O10" s="302"/>
      <c r="P10" s="302"/>
      <c r="Q10" s="302"/>
    </row>
    <row r="11" spans="1:35" s="133" customFormat="1" ht="30" customHeight="1" thickBot="1" x14ac:dyDescent="0.3">
      <c r="A11" s="125"/>
      <c r="B11" s="300"/>
      <c r="C11" s="126" t="s">
        <v>129</v>
      </c>
      <c r="D11" s="127" t="s">
        <v>151</v>
      </c>
      <c r="E11" s="128" t="s">
        <v>152</v>
      </c>
      <c r="F11" s="129" t="s">
        <v>153</v>
      </c>
      <c r="G11" s="130" t="s">
        <v>154</v>
      </c>
      <c r="H11" s="126" t="s">
        <v>130</v>
      </c>
      <c r="I11" s="127" t="s">
        <v>151</v>
      </c>
      <c r="J11" s="128" t="s">
        <v>152</v>
      </c>
      <c r="K11" s="129" t="s">
        <v>153</v>
      </c>
      <c r="L11" s="130" t="s">
        <v>154</v>
      </c>
      <c r="M11" s="126" t="s">
        <v>131</v>
      </c>
      <c r="N11" s="127" t="s">
        <v>151</v>
      </c>
      <c r="O11" s="128" t="s">
        <v>152</v>
      </c>
      <c r="P11" s="129" t="s">
        <v>153</v>
      </c>
      <c r="Q11" s="129" t="s">
        <v>154</v>
      </c>
      <c r="R11" s="131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</row>
    <row r="12" spans="1:35" s="143" customFormat="1" ht="30" customHeight="1" x14ac:dyDescent="0.25">
      <c r="A12" s="134"/>
      <c r="B12" s="135" t="str">
        <f>Cotações!C11</f>
        <v>COT.01</v>
      </c>
      <c r="C12" s="136" t="s">
        <v>1049</v>
      </c>
      <c r="D12" s="137">
        <v>0</v>
      </c>
      <c r="E12" s="138">
        <v>9999999999</v>
      </c>
      <c r="F12" s="139"/>
      <c r="G12" s="140">
        <v>0</v>
      </c>
      <c r="H12" s="141">
        <f>VLOOKUP(B12,Cotações!C:N,10,0)</f>
        <v>0</v>
      </c>
      <c r="I12" s="137">
        <v>0</v>
      </c>
      <c r="J12" s="138">
        <v>9999999999</v>
      </c>
      <c r="K12" s="139"/>
      <c r="L12" s="140">
        <v>0</v>
      </c>
      <c r="M12" s="136">
        <f>VLOOKUP(B12,Cotações!C:N,11,0)</f>
        <v>0</v>
      </c>
      <c r="N12" s="137">
        <v>0</v>
      </c>
      <c r="O12" s="138">
        <v>9999999999</v>
      </c>
      <c r="P12" s="139"/>
      <c r="Q12" s="142">
        <v>0</v>
      </c>
      <c r="R12" s="134"/>
    </row>
    <row r="13" spans="1:35" s="143" customFormat="1" ht="30" customHeight="1" x14ac:dyDescent="0.25">
      <c r="A13" s="134"/>
      <c r="B13" s="135" t="str">
        <f>Cotações!C12</f>
        <v>COT.02</v>
      </c>
      <c r="C13" s="136">
        <f>VLOOKUP(B13,Cotações!C:N,9,0)</f>
        <v>0</v>
      </c>
      <c r="D13" s="137">
        <v>0</v>
      </c>
      <c r="E13" s="138">
        <v>9999999999</v>
      </c>
      <c r="F13" s="144"/>
      <c r="G13" s="140">
        <v>0</v>
      </c>
      <c r="H13" s="141">
        <f>VLOOKUP(B13,Cotações!C:N,10,0)</f>
        <v>0</v>
      </c>
      <c r="I13" s="137">
        <v>0</v>
      </c>
      <c r="J13" s="138">
        <v>9999999999</v>
      </c>
      <c r="K13" s="145"/>
      <c r="L13" s="140">
        <v>0</v>
      </c>
      <c r="M13" s="136">
        <f>VLOOKUP(B13,Cotações!C:N,11,0)</f>
        <v>0</v>
      </c>
      <c r="N13" s="137">
        <v>0</v>
      </c>
      <c r="O13" s="138">
        <v>9999999999</v>
      </c>
      <c r="P13" s="144"/>
      <c r="Q13" s="142">
        <v>0</v>
      </c>
      <c r="R13" s="134"/>
    </row>
    <row r="14" spans="1:35" s="143" customFormat="1" ht="30" customHeight="1" x14ac:dyDescent="0.25">
      <c r="A14" s="134"/>
      <c r="B14" s="135" t="str">
        <f>Cotações!C13</f>
        <v>COT.03</v>
      </c>
      <c r="C14" s="136">
        <f>VLOOKUP(B14,Cotações!C:N,9,0)</f>
        <v>0</v>
      </c>
      <c r="D14" s="137">
        <v>0</v>
      </c>
      <c r="E14" s="138">
        <v>9999999999</v>
      </c>
      <c r="F14" s="144"/>
      <c r="G14" s="140">
        <v>0</v>
      </c>
      <c r="H14" s="141">
        <f>VLOOKUP(B14,Cotações!C:N,10,0)</f>
        <v>0</v>
      </c>
      <c r="I14" s="137">
        <v>0</v>
      </c>
      <c r="J14" s="138">
        <v>9999999999</v>
      </c>
      <c r="K14" s="145"/>
      <c r="L14" s="140">
        <v>0</v>
      </c>
      <c r="M14" s="136">
        <f>VLOOKUP(B14,Cotações!C:N,11,0)</f>
        <v>0</v>
      </c>
      <c r="N14" s="137">
        <v>0</v>
      </c>
      <c r="O14" s="138">
        <v>9999999999</v>
      </c>
      <c r="P14" s="145"/>
      <c r="Q14" s="142">
        <v>0</v>
      </c>
      <c r="R14" s="134"/>
    </row>
    <row r="15" spans="1:35" s="143" customFormat="1" ht="30" customHeight="1" x14ac:dyDescent="0.25">
      <c r="A15" s="134"/>
      <c r="B15" s="135" t="str">
        <f>Cotações!C14</f>
        <v>COT.04</v>
      </c>
      <c r="C15" s="136">
        <f>VLOOKUP(B15,Cotações!C:N,9,0)</f>
        <v>0</v>
      </c>
      <c r="D15" s="137">
        <v>0</v>
      </c>
      <c r="E15" s="138">
        <v>9999999999</v>
      </c>
      <c r="F15" s="144"/>
      <c r="G15" s="140">
        <v>0</v>
      </c>
      <c r="H15" s="141">
        <f>VLOOKUP(B15,Cotações!C:N,10,0)</f>
        <v>0</v>
      </c>
      <c r="I15" s="137">
        <v>0</v>
      </c>
      <c r="J15" s="138">
        <v>9999999999</v>
      </c>
      <c r="K15" s="145"/>
      <c r="L15" s="140">
        <v>0</v>
      </c>
      <c r="M15" s="136">
        <f>VLOOKUP(B15,Cotações!C:N,11,0)</f>
        <v>0</v>
      </c>
      <c r="N15" s="137">
        <v>0</v>
      </c>
      <c r="O15" s="138">
        <v>9999999999</v>
      </c>
      <c r="P15" s="144"/>
      <c r="Q15" s="142">
        <v>0</v>
      </c>
      <c r="R15" s="134"/>
    </row>
    <row r="16" spans="1:35" s="143" customFormat="1" ht="30" customHeight="1" x14ac:dyDescent="0.25">
      <c r="A16" s="134"/>
      <c r="B16" s="135" t="str">
        <f>Cotações!C15</f>
        <v>COT.05</v>
      </c>
      <c r="C16" s="136">
        <f>VLOOKUP(B16,Cotações!C:N,9,0)</f>
        <v>0</v>
      </c>
      <c r="D16" s="137">
        <v>0</v>
      </c>
      <c r="E16" s="138">
        <v>9999999999</v>
      </c>
      <c r="F16" s="145"/>
      <c r="G16" s="140">
        <v>0</v>
      </c>
      <c r="H16" s="141">
        <f>VLOOKUP(B16,Cotações!C:N,10,0)</f>
        <v>0</v>
      </c>
      <c r="I16" s="137">
        <v>0</v>
      </c>
      <c r="J16" s="138">
        <v>9999999999</v>
      </c>
      <c r="K16" s="145"/>
      <c r="L16" s="140">
        <v>0</v>
      </c>
      <c r="M16" s="136">
        <f>VLOOKUP(B16,Cotações!C:N,11,0)</f>
        <v>0</v>
      </c>
      <c r="N16" s="137">
        <v>0</v>
      </c>
      <c r="O16" s="138">
        <v>9999999999</v>
      </c>
      <c r="P16" s="145"/>
      <c r="Q16" s="142">
        <v>0</v>
      </c>
      <c r="R16" s="134"/>
    </row>
    <row r="17" spans="1:18" s="143" customFormat="1" ht="30" customHeight="1" x14ac:dyDescent="0.25">
      <c r="A17" s="134"/>
      <c r="B17" s="135" t="str">
        <f>Cotações!C16</f>
        <v>COT.06</v>
      </c>
      <c r="C17" s="136">
        <f>VLOOKUP(B17,Cotações!C:N,9,0)</f>
        <v>0</v>
      </c>
      <c r="D17" s="137">
        <v>0</v>
      </c>
      <c r="E17" s="138">
        <v>9999999999</v>
      </c>
      <c r="F17" s="145"/>
      <c r="G17" s="140">
        <v>0</v>
      </c>
      <c r="H17" s="141">
        <f>VLOOKUP(B17,Cotações!C:N,10,0)</f>
        <v>0</v>
      </c>
      <c r="I17" s="137">
        <v>0</v>
      </c>
      <c r="J17" s="138">
        <v>9999999999</v>
      </c>
      <c r="K17" s="145"/>
      <c r="L17" s="140">
        <v>0</v>
      </c>
      <c r="M17" s="136">
        <f>VLOOKUP(B17,Cotações!C:N,11,0)</f>
        <v>0</v>
      </c>
      <c r="N17" s="137">
        <v>0</v>
      </c>
      <c r="O17" s="138">
        <v>9999999999</v>
      </c>
      <c r="P17" s="144"/>
      <c r="Q17" s="142">
        <v>0</v>
      </c>
      <c r="R17" s="134"/>
    </row>
    <row r="18" spans="1:18" s="143" customFormat="1" ht="30" customHeight="1" x14ac:dyDescent="0.25">
      <c r="A18" s="134"/>
      <c r="B18" s="135" t="str">
        <f>Cotações!C17</f>
        <v>COT.07</v>
      </c>
      <c r="C18" s="136">
        <f>VLOOKUP(B18,Cotações!C:N,9,0)</f>
        <v>0</v>
      </c>
      <c r="D18" s="137">
        <v>0</v>
      </c>
      <c r="E18" s="138">
        <v>9999999999</v>
      </c>
      <c r="F18" s="145"/>
      <c r="G18" s="140">
        <v>0</v>
      </c>
      <c r="H18" s="141">
        <f>VLOOKUP(B18,Cotações!C:N,10,0)</f>
        <v>0</v>
      </c>
      <c r="I18" s="137">
        <v>0</v>
      </c>
      <c r="J18" s="138">
        <v>9999999999</v>
      </c>
      <c r="K18" s="145"/>
      <c r="L18" s="140">
        <v>0</v>
      </c>
      <c r="M18" s="136">
        <f>VLOOKUP(B18,Cotações!C:N,11,0)</f>
        <v>0</v>
      </c>
      <c r="N18" s="137">
        <v>0</v>
      </c>
      <c r="O18" s="138">
        <v>9999999999</v>
      </c>
      <c r="P18" s="144"/>
      <c r="Q18" s="142">
        <v>0</v>
      </c>
      <c r="R18" s="134"/>
    </row>
    <row r="19" spans="1:18" s="143" customFormat="1" ht="30" customHeight="1" x14ac:dyDescent="0.25">
      <c r="A19" s="134"/>
      <c r="B19" s="135" t="str">
        <f>Cotações!C18</f>
        <v>COT.08</v>
      </c>
      <c r="C19" s="136">
        <f>VLOOKUP(B19,Cotações!C:N,9,0)</f>
        <v>0</v>
      </c>
      <c r="D19" s="137">
        <v>0</v>
      </c>
      <c r="E19" s="138">
        <v>9999999999</v>
      </c>
      <c r="F19" s="145"/>
      <c r="G19" s="140">
        <v>0</v>
      </c>
      <c r="H19" s="141">
        <f>VLOOKUP(B19,Cotações!C:N,10,0)</f>
        <v>0</v>
      </c>
      <c r="I19" s="137">
        <v>0</v>
      </c>
      <c r="J19" s="138">
        <v>9999999999</v>
      </c>
      <c r="K19" s="145"/>
      <c r="L19" s="140">
        <v>0</v>
      </c>
      <c r="M19" s="136">
        <f>VLOOKUP(B19,Cotações!C:N,11,0)</f>
        <v>0</v>
      </c>
      <c r="N19" s="137">
        <v>0</v>
      </c>
      <c r="O19" s="138">
        <v>9999999999</v>
      </c>
      <c r="P19" s="144"/>
      <c r="Q19" s="142">
        <v>0</v>
      </c>
      <c r="R19" s="134"/>
    </row>
    <row r="20" spans="1:18" s="143" customFormat="1" ht="30" customHeight="1" x14ac:dyDescent="0.25">
      <c r="A20" s="134"/>
      <c r="B20" s="135" t="str">
        <f>Cotações!C19</f>
        <v>COT.09</v>
      </c>
      <c r="C20" s="136">
        <f>VLOOKUP(B20,Cotações!C:N,9,0)</f>
        <v>0</v>
      </c>
      <c r="D20" s="137">
        <v>0</v>
      </c>
      <c r="E20" s="138">
        <v>9999999999</v>
      </c>
      <c r="F20" s="145"/>
      <c r="G20" s="140">
        <v>0</v>
      </c>
      <c r="H20" s="141">
        <f>VLOOKUP(B20,Cotações!C:N,10,0)</f>
        <v>0</v>
      </c>
      <c r="I20" s="137">
        <v>0</v>
      </c>
      <c r="J20" s="138">
        <v>9999999999</v>
      </c>
      <c r="K20" s="145"/>
      <c r="L20" s="140">
        <v>0</v>
      </c>
      <c r="M20" s="136">
        <f>VLOOKUP(B20,Cotações!C:N,11,0)</f>
        <v>0</v>
      </c>
      <c r="N20" s="137">
        <v>0</v>
      </c>
      <c r="O20" s="138">
        <v>9999999999</v>
      </c>
      <c r="P20" s="144"/>
      <c r="Q20" s="142">
        <v>0</v>
      </c>
      <c r="R20" s="134"/>
    </row>
    <row r="21" spans="1:18" s="143" customFormat="1" ht="30" customHeight="1" x14ac:dyDescent="0.25">
      <c r="A21" s="134"/>
      <c r="B21" s="135" t="str">
        <f>Cotações!C20</f>
        <v>COT.10</v>
      </c>
      <c r="C21" s="136">
        <f>VLOOKUP(B21,Cotações!C:N,9,0)</f>
        <v>0</v>
      </c>
      <c r="D21" s="137">
        <v>0</v>
      </c>
      <c r="E21" s="138">
        <v>9999999999</v>
      </c>
      <c r="F21" s="145"/>
      <c r="G21" s="140">
        <v>0</v>
      </c>
      <c r="H21" s="141">
        <f>VLOOKUP(B21,Cotações!C:N,10,0)</f>
        <v>0</v>
      </c>
      <c r="I21" s="137">
        <v>0</v>
      </c>
      <c r="J21" s="138">
        <v>9999999999</v>
      </c>
      <c r="K21" s="145"/>
      <c r="L21" s="140">
        <v>0</v>
      </c>
      <c r="M21" s="136">
        <f>VLOOKUP(B21,Cotações!C:N,11,0)</f>
        <v>0</v>
      </c>
      <c r="N21" s="137">
        <v>0</v>
      </c>
      <c r="O21" s="138">
        <v>9999999999</v>
      </c>
      <c r="P21" s="145"/>
      <c r="Q21" s="142">
        <v>0</v>
      </c>
      <c r="R21" s="134"/>
    </row>
    <row r="22" spans="1:18" s="143" customFormat="1" ht="30" customHeight="1" x14ac:dyDescent="0.25">
      <c r="A22" s="134"/>
      <c r="B22" s="135" t="str">
        <f>Cotações!C21</f>
        <v>COT.11</v>
      </c>
      <c r="C22" s="136">
        <f>VLOOKUP(B22,Cotações!C:N,9,0)</f>
        <v>0</v>
      </c>
      <c r="D22" s="137">
        <v>0</v>
      </c>
      <c r="E22" s="138">
        <v>9999999999</v>
      </c>
      <c r="F22" s="145"/>
      <c r="G22" s="140">
        <v>0</v>
      </c>
      <c r="H22" s="141">
        <f>VLOOKUP(B22,Cotações!C:N,10,0)</f>
        <v>0</v>
      </c>
      <c r="I22" s="137">
        <v>0</v>
      </c>
      <c r="J22" s="138">
        <v>9999999999</v>
      </c>
      <c r="K22" s="145"/>
      <c r="L22" s="140">
        <v>0</v>
      </c>
      <c r="M22" s="136">
        <f>VLOOKUP(B22,Cotações!C:N,11,0)</f>
        <v>0</v>
      </c>
      <c r="N22" s="137">
        <v>0</v>
      </c>
      <c r="O22" s="138">
        <v>9999999999</v>
      </c>
      <c r="P22" s="144"/>
      <c r="Q22" s="142">
        <v>0</v>
      </c>
      <c r="R22" s="134"/>
    </row>
    <row r="23" spans="1:18" s="143" customFormat="1" ht="30" customHeight="1" x14ac:dyDescent="0.25">
      <c r="A23" s="134"/>
      <c r="B23" s="135" t="str">
        <f>Cotações!C22</f>
        <v>COT.12</v>
      </c>
      <c r="C23" s="136">
        <f>VLOOKUP(B23,Cotações!C:N,9,0)</f>
        <v>0</v>
      </c>
      <c r="D23" s="137">
        <v>0</v>
      </c>
      <c r="E23" s="138">
        <v>9999999999</v>
      </c>
      <c r="F23" s="145"/>
      <c r="G23" s="140">
        <v>0</v>
      </c>
      <c r="H23" s="141">
        <f>VLOOKUP(B23,Cotações!C:N,10,0)</f>
        <v>0</v>
      </c>
      <c r="I23" s="137">
        <v>0</v>
      </c>
      <c r="J23" s="138">
        <v>9999999999</v>
      </c>
      <c r="K23" s="145"/>
      <c r="L23" s="140">
        <v>0</v>
      </c>
      <c r="M23" s="136">
        <f>VLOOKUP(B23,Cotações!C:N,11,0)</f>
        <v>0</v>
      </c>
      <c r="N23" s="137">
        <v>0</v>
      </c>
      <c r="O23" s="138">
        <v>9999999999</v>
      </c>
      <c r="P23" s="145"/>
      <c r="Q23" s="142">
        <v>0</v>
      </c>
      <c r="R23" s="134"/>
    </row>
    <row r="24" spans="1:18" s="143" customFormat="1" ht="30" customHeight="1" x14ac:dyDescent="0.25">
      <c r="A24" s="134"/>
      <c r="B24" s="135" t="str">
        <f>Cotações!C23</f>
        <v>COT.N</v>
      </c>
      <c r="C24" s="136">
        <f>VLOOKUP(B24,Cotações!C:N,9,0)</f>
        <v>0</v>
      </c>
      <c r="D24" s="137">
        <v>0</v>
      </c>
      <c r="E24" s="138">
        <v>9999999999</v>
      </c>
      <c r="F24" s="144"/>
      <c r="G24" s="140">
        <v>0</v>
      </c>
      <c r="H24" s="141">
        <f>VLOOKUP(B24,Cotações!C:N,10,0)</f>
        <v>0</v>
      </c>
      <c r="I24" s="137">
        <v>0</v>
      </c>
      <c r="J24" s="138">
        <v>9999999999</v>
      </c>
      <c r="K24" s="145"/>
      <c r="L24" s="140">
        <v>0</v>
      </c>
      <c r="M24" s="136">
        <f>VLOOKUP(B24,Cotações!C:N,11,0)</f>
        <v>0</v>
      </c>
      <c r="N24" s="137">
        <v>0</v>
      </c>
      <c r="O24" s="138">
        <v>9999999999</v>
      </c>
      <c r="P24" s="144"/>
      <c r="Q24" s="142">
        <v>0</v>
      </c>
      <c r="R24" s="134"/>
    </row>
    <row r="25" spans="1:18" ht="15" customHeight="1" x14ac:dyDescent="0.25">
      <c r="A25" s="76"/>
      <c r="B25" s="77"/>
      <c r="C25" s="76"/>
      <c r="D25" s="78"/>
      <c r="E25" s="77"/>
      <c r="F25" s="124"/>
      <c r="G25" s="80"/>
      <c r="H25" s="76"/>
      <c r="I25" s="78"/>
      <c r="J25" s="77"/>
      <c r="K25" s="124"/>
      <c r="L25" s="80"/>
      <c r="M25" s="76"/>
      <c r="N25" s="78"/>
      <c r="O25" s="77"/>
      <c r="P25" s="124"/>
      <c r="Q25" s="80"/>
      <c r="R25" s="76"/>
    </row>
  </sheetData>
  <mergeCells count="7">
    <mergeCell ref="B2:Q2"/>
    <mergeCell ref="B3:Q3"/>
    <mergeCell ref="B9:Q9"/>
    <mergeCell ref="B10:B11"/>
    <mergeCell ref="C10:G10"/>
    <mergeCell ref="H10:L10"/>
    <mergeCell ref="M10:Q10"/>
  </mergeCells>
  <dataValidations count="3">
    <dataValidation type="textLength" allowBlank="1" showInputMessage="1" showErrorMessage="1" errorTitle="CNPJ INVÁLIDO" error="Informe o CNPJ composto por 14 dígitos sem caracteres especiais." sqref="D12:D24 I12:I24 N12:N24" xr:uid="{00000000-0002-0000-0500-000000000000}">
      <formula1>13</formula1>
      <formula2>14</formula2>
    </dataValidation>
    <dataValidation type="date" operator="greaterThan" allowBlank="1" showInputMessage="1" showErrorMessage="1" errorTitle="Data inválida" error="Informa a data no formato 00/00/0000" sqref="G12:G24 Q12:Q24 L12:L24" xr:uid="{00000000-0002-0000-0500-000001000000}">
      <formula1>DATE(2000,1,1)</formula1>
    </dataValidation>
    <dataValidation type="textLength" operator="equal" allowBlank="1" showInputMessage="1" showErrorMessage="1" errorTitle="Número Inválido" error="Informe onúmero composto somente por números incluindo o DDD com 10 dígitos." sqref="E12:E24 J12:J24 O12:O24" xr:uid="{00000000-0002-0000-0500-000002000000}">
      <formula1>10</formula1>
    </dataValidation>
  </dataValidations>
  <printOptions horizontalCentered="1"/>
  <pageMargins left="0.39370078740157483" right="0.39370078740157483" top="0.78740157480314965" bottom="0.98425196850393704" header="0.19685039370078741" footer="0.19685039370078741"/>
  <pageSetup paperSize="9" scale="49" fitToHeight="0" orientation="landscape" r:id="rId1"/>
  <headerFooter differentFirst="1" scaleWithDoc="0" alignWithMargins="0">
    <oddFooter>&amp;L________________________________________
     Assinatura do Responsável Técnico Fiscal&amp;C________________________________________
Assinatura do Responsável Técnico Executor_x000D_&amp;1#&amp;"Aptos"&amp;10&amp;K000000 INFORMAÇÃO CONTROLADA&amp;RPágina &amp;P de &amp;N</oddFooter>
    <firstFooter>&amp;L________________________________________
     Assinatura do Responsável Técnico Fiscal&amp;C________________________________________
Assinatura do Responsável Técnico Executor_x000D_&amp;1#&amp;"Aptos"&amp;10&amp;K000000 INFORMAÇÃO CONTROLADA&amp;RPágina &amp;P de &amp;N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56"/>
  <sheetViews>
    <sheetView showGridLines="0" zoomScale="80" zoomScaleNormal="80" zoomScaleSheetLayoutView="80" zoomScalePageLayoutView="80" workbookViewId="0">
      <selection activeCell="B42" sqref="B42"/>
    </sheetView>
  </sheetViews>
  <sheetFormatPr defaultColWidth="0" defaultRowHeight="15" customHeight="1" x14ac:dyDescent="0.25"/>
  <cols>
    <col min="1" max="1" width="1.7109375" style="151" customWidth="1"/>
    <col min="2" max="2" width="6.7109375" style="149" customWidth="1"/>
    <col min="3" max="3" width="50.7109375" style="149" customWidth="1"/>
    <col min="4" max="4" width="30.7109375" style="149" customWidth="1"/>
    <col min="5" max="7" width="15.7109375" style="149" customWidth="1"/>
    <col min="8" max="8" width="1.7109375" style="150" customWidth="1"/>
    <col min="9" max="16384" width="9.140625" style="151" hidden="1"/>
  </cols>
  <sheetData>
    <row r="1" spans="2:8" ht="9.9499999999999993" customHeight="1" x14ac:dyDescent="0.25"/>
    <row r="2" spans="2:8" s="152" customFormat="1" ht="45" customHeight="1" x14ac:dyDescent="0.25">
      <c r="B2" s="312" t="s">
        <v>155</v>
      </c>
      <c r="C2" s="312"/>
      <c r="D2" s="312"/>
      <c r="E2" s="312"/>
      <c r="F2" s="312"/>
      <c r="G2" s="312"/>
    </row>
    <row r="3" spans="2:8" s="152" customFormat="1" ht="20.100000000000001" customHeight="1" x14ac:dyDescent="0.25">
      <c r="B3" s="313" t="s">
        <v>77</v>
      </c>
      <c r="C3" s="313"/>
      <c r="D3" s="313"/>
      <c r="E3" s="313"/>
      <c r="F3" s="313"/>
      <c r="G3" s="313"/>
      <c r="H3" s="153"/>
    </row>
    <row r="4" spans="2:8" s="154" customFormat="1" ht="15" customHeight="1" x14ac:dyDescent="0.25">
      <c r="B4" s="314" t="s">
        <v>78</v>
      </c>
      <c r="C4" s="315"/>
      <c r="D4" s="315"/>
      <c r="E4" s="315"/>
      <c r="F4" s="315"/>
      <c r="G4" s="316"/>
    </row>
    <row r="5" spans="2:8" s="154" customFormat="1" ht="15" customHeight="1" x14ac:dyDescent="0.25">
      <c r="B5" s="317" t="s">
        <v>82</v>
      </c>
      <c r="C5" s="318"/>
      <c r="D5" s="318"/>
      <c r="E5" s="318"/>
      <c r="F5" s="318"/>
      <c r="G5" s="319"/>
    </row>
    <row r="6" spans="2:8" s="154" customFormat="1" ht="15" customHeight="1" x14ac:dyDescent="0.25">
      <c r="B6" s="317" t="s">
        <v>83</v>
      </c>
      <c r="C6" s="318"/>
      <c r="D6" s="318"/>
      <c r="E6" s="318"/>
      <c r="F6" s="318"/>
      <c r="G6" s="319"/>
    </row>
    <row r="7" spans="2:8" s="154" customFormat="1" ht="15" customHeight="1" x14ac:dyDescent="0.25">
      <c r="B7" s="320" t="s">
        <v>84</v>
      </c>
      <c r="C7" s="321"/>
      <c r="D7" s="321"/>
      <c r="E7" s="321"/>
      <c r="F7" s="321"/>
      <c r="G7" s="322"/>
    </row>
    <row r="8" spans="2:8" s="154" customFormat="1" ht="15" customHeight="1" x14ac:dyDescent="0.25">
      <c r="B8" s="306" t="s">
        <v>86</v>
      </c>
      <c r="C8" s="307"/>
      <c r="D8" s="307"/>
      <c r="E8" s="307"/>
      <c r="F8" s="307"/>
      <c r="G8" s="308"/>
    </row>
    <row r="9" spans="2:8" ht="15" customHeight="1" x14ac:dyDescent="0.25">
      <c r="B9" s="309" t="s">
        <v>156</v>
      </c>
      <c r="C9" s="309"/>
      <c r="D9" s="309"/>
      <c r="E9" s="309"/>
      <c r="F9" s="309"/>
      <c r="G9" s="309"/>
    </row>
    <row r="10" spans="2:8" ht="30" customHeight="1" thickBot="1" x14ac:dyDescent="0.3">
      <c r="B10" s="155" t="s">
        <v>87</v>
      </c>
      <c r="C10" s="155" t="s">
        <v>157</v>
      </c>
      <c r="D10" s="156" t="s">
        <v>158</v>
      </c>
      <c r="E10" s="157" t="s">
        <v>159</v>
      </c>
      <c r="F10" s="158" t="s">
        <v>160</v>
      </c>
      <c r="G10" s="158" t="s">
        <v>161</v>
      </c>
    </row>
    <row r="11" spans="2:8" s="165" customFormat="1" ht="15" customHeight="1" x14ac:dyDescent="0.2">
      <c r="B11" s="159">
        <v>1</v>
      </c>
      <c r="C11" s="160"/>
      <c r="D11" s="161"/>
      <c r="E11" s="162"/>
      <c r="F11" s="163"/>
      <c r="G11" s="163" t="str">
        <f>IF(E11*F11=0,"",E11*F11)</f>
        <v/>
      </c>
      <c r="H11" s="164"/>
    </row>
    <row r="12" spans="2:8" s="165" customFormat="1" ht="15" customHeight="1" x14ac:dyDescent="0.2">
      <c r="B12" s="166">
        <v>2</v>
      </c>
      <c r="C12" s="167"/>
      <c r="D12" s="168"/>
      <c r="E12" s="169"/>
      <c r="F12" s="170"/>
      <c r="G12" s="170" t="str">
        <f>IF(E12*F12=0,"",E12*F12)</f>
        <v/>
      </c>
      <c r="H12" s="164"/>
    </row>
    <row r="13" spans="2:8" s="165" customFormat="1" ht="15" customHeight="1" x14ac:dyDescent="0.2">
      <c r="B13" s="166">
        <v>3</v>
      </c>
      <c r="C13" s="167"/>
      <c r="D13" s="168"/>
      <c r="E13" s="169"/>
      <c r="F13" s="170"/>
      <c r="G13" s="170" t="str">
        <f t="shared" ref="G13:G40" si="0">IF(E13*F13=0,"",E13*F13)</f>
        <v/>
      </c>
      <c r="H13" s="164"/>
    </row>
    <row r="14" spans="2:8" s="165" customFormat="1" ht="15" customHeight="1" x14ac:dyDescent="0.2">
      <c r="B14" s="166">
        <v>4</v>
      </c>
      <c r="C14" s="167"/>
      <c r="D14" s="168"/>
      <c r="E14" s="169"/>
      <c r="F14" s="170"/>
      <c r="G14" s="170" t="str">
        <f t="shared" si="0"/>
        <v/>
      </c>
      <c r="H14" s="164"/>
    </row>
    <row r="15" spans="2:8" s="165" customFormat="1" ht="15" customHeight="1" x14ac:dyDescent="0.2">
      <c r="B15" s="166">
        <v>5</v>
      </c>
      <c r="C15" s="167"/>
      <c r="D15" s="168"/>
      <c r="E15" s="169"/>
      <c r="F15" s="170"/>
      <c r="G15" s="170" t="str">
        <f t="shared" si="0"/>
        <v/>
      </c>
      <c r="H15" s="164"/>
    </row>
    <row r="16" spans="2:8" s="165" customFormat="1" ht="15" customHeight="1" x14ac:dyDescent="0.2">
      <c r="B16" s="166">
        <v>6</v>
      </c>
      <c r="C16" s="167"/>
      <c r="D16" s="168"/>
      <c r="E16" s="169"/>
      <c r="F16" s="170"/>
      <c r="G16" s="170" t="str">
        <f t="shared" si="0"/>
        <v/>
      </c>
      <c r="H16" s="164"/>
    </row>
    <row r="17" spans="2:8" s="165" customFormat="1" ht="15" customHeight="1" x14ac:dyDescent="0.2">
      <c r="B17" s="166">
        <v>7</v>
      </c>
      <c r="C17" s="167"/>
      <c r="D17" s="168"/>
      <c r="E17" s="169"/>
      <c r="F17" s="170"/>
      <c r="G17" s="170" t="str">
        <f t="shared" si="0"/>
        <v/>
      </c>
      <c r="H17" s="164"/>
    </row>
    <row r="18" spans="2:8" s="165" customFormat="1" ht="15" customHeight="1" x14ac:dyDescent="0.2">
      <c r="B18" s="166">
        <v>8</v>
      </c>
      <c r="C18" s="167"/>
      <c r="D18" s="168"/>
      <c r="E18" s="169"/>
      <c r="F18" s="170"/>
      <c r="G18" s="170" t="str">
        <f t="shared" si="0"/>
        <v/>
      </c>
      <c r="H18" s="164"/>
    </row>
    <row r="19" spans="2:8" s="165" customFormat="1" ht="15" customHeight="1" x14ac:dyDescent="0.2">
      <c r="B19" s="166">
        <v>9</v>
      </c>
      <c r="C19" s="167"/>
      <c r="D19" s="168"/>
      <c r="E19" s="169"/>
      <c r="F19" s="170"/>
      <c r="G19" s="170" t="str">
        <f t="shared" si="0"/>
        <v/>
      </c>
      <c r="H19" s="164"/>
    </row>
    <row r="20" spans="2:8" s="165" customFormat="1" ht="15" customHeight="1" x14ac:dyDescent="0.2">
      <c r="B20" s="166">
        <v>10</v>
      </c>
      <c r="C20" s="167"/>
      <c r="D20" s="168"/>
      <c r="E20" s="169"/>
      <c r="F20" s="170"/>
      <c r="G20" s="170" t="str">
        <f t="shared" si="0"/>
        <v/>
      </c>
      <c r="H20" s="164"/>
    </row>
    <row r="21" spans="2:8" s="165" customFormat="1" ht="15" customHeight="1" x14ac:dyDescent="0.2">
      <c r="B21" s="166">
        <v>11</v>
      </c>
      <c r="C21" s="167"/>
      <c r="D21" s="168"/>
      <c r="E21" s="169"/>
      <c r="F21" s="170"/>
      <c r="G21" s="170" t="str">
        <f t="shared" si="0"/>
        <v/>
      </c>
      <c r="H21" s="164"/>
    </row>
    <row r="22" spans="2:8" s="165" customFormat="1" ht="15" customHeight="1" x14ac:dyDescent="0.2">
      <c r="B22" s="166">
        <v>12</v>
      </c>
      <c r="C22" s="167"/>
      <c r="D22" s="168"/>
      <c r="E22" s="169"/>
      <c r="F22" s="170"/>
      <c r="G22" s="170" t="str">
        <f t="shared" si="0"/>
        <v/>
      </c>
      <c r="H22" s="164"/>
    </row>
    <row r="23" spans="2:8" s="165" customFormat="1" ht="15" customHeight="1" x14ac:dyDescent="0.2">
      <c r="B23" s="166">
        <v>13</v>
      </c>
      <c r="C23" s="167"/>
      <c r="D23" s="168"/>
      <c r="E23" s="169"/>
      <c r="F23" s="170"/>
      <c r="G23" s="170" t="str">
        <f t="shared" si="0"/>
        <v/>
      </c>
      <c r="H23" s="164"/>
    </row>
    <row r="24" spans="2:8" s="165" customFormat="1" ht="15" customHeight="1" x14ac:dyDescent="0.2">
      <c r="B24" s="166">
        <v>14</v>
      </c>
      <c r="C24" s="167"/>
      <c r="D24" s="168"/>
      <c r="E24" s="169"/>
      <c r="F24" s="170"/>
      <c r="G24" s="170" t="str">
        <f t="shared" si="0"/>
        <v/>
      </c>
      <c r="H24" s="164"/>
    </row>
    <row r="25" spans="2:8" s="165" customFormat="1" ht="15" customHeight="1" x14ac:dyDescent="0.2">
      <c r="B25" s="166">
        <v>15</v>
      </c>
      <c r="C25" s="167"/>
      <c r="D25" s="168"/>
      <c r="E25" s="169"/>
      <c r="F25" s="170"/>
      <c r="G25" s="170" t="str">
        <f t="shared" si="0"/>
        <v/>
      </c>
      <c r="H25" s="164"/>
    </row>
    <row r="26" spans="2:8" s="165" customFormat="1" ht="15" customHeight="1" x14ac:dyDescent="0.2">
      <c r="B26" s="166">
        <v>16</v>
      </c>
      <c r="C26" s="167"/>
      <c r="D26" s="168"/>
      <c r="E26" s="169"/>
      <c r="F26" s="170"/>
      <c r="G26" s="170" t="str">
        <f t="shared" si="0"/>
        <v/>
      </c>
      <c r="H26" s="164"/>
    </row>
    <row r="27" spans="2:8" s="165" customFormat="1" ht="15" customHeight="1" x14ac:dyDescent="0.2">
      <c r="B27" s="166">
        <v>17</v>
      </c>
      <c r="C27" s="167"/>
      <c r="D27" s="168"/>
      <c r="E27" s="169"/>
      <c r="F27" s="170"/>
      <c r="G27" s="170" t="str">
        <f t="shared" si="0"/>
        <v/>
      </c>
      <c r="H27" s="164"/>
    </row>
    <row r="28" spans="2:8" s="165" customFormat="1" ht="15" customHeight="1" x14ac:dyDescent="0.2">
      <c r="B28" s="166">
        <v>18</v>
      </c>
      <c r="C28" s="167"/>
      <c r="D28" s="168"/>
      <c r="E28" s="169"/>
      <c r="F28" s="170"/>
      <c r="G28" s="170" t="str">
        <f t="shared" si="0"/>
        <v/>
      </c>
      <c r="H28" s="164"/>
    </row>
    <row r="29" spans="2:8" s="165" customFormat="1" ht="15" customHeight="1" x14ac:dyDescent="0.2">
      <c r="B29" s="166">
        <v>19</v>
      </c>
      <c r="C29" s="167"/>
      <c r="D29" s="168"/>
      <c r="E29" s="169"/>
      <c r="F29" s="170"/>
      <c r="G29" s="170" t="str">
        <f t="shared" si="0"/>
        <v/>
      </c>
      <c r="H29" s="164"/>
    </row>
    <row r="30" spans="2:8" s="165" customFormat="1" ht="15" customHeight="1" x14ac:dyDescent="0.2">
      <c r="B30" s="166">
        <v>20</v>
      </c>
      <c r="C30" s="167"/>
      <c r="D30" s="168"/>
      <c r="E30" s="169"/>
      <c r="F30" s="170"/>
      <c r="G30" s="170" t="str">
        <f t="shared" si="0"/>
        <v/>
      </c>
      <c r="H30" s="164"/>
    </row>
    <row r="31" spans="2:8" s="165" customFormat="1" ht="15" customHeight="1" x14ac:dyDescent="0.2">
      <c r="B31" s="166">
        <v>21</v>
      </c>
      <c r="C31" s="167"/>
      <c r="D31" s="168"/>
      <c r="E31" s="169"/>
      <c r="F31" s="170"/>
      <c r="G31" s="170" t="str">
        <f t="shared" si="0"/>
        <v/>
      </c>
      <c r="H31" s="164"/>
    </row>
    <row r="32" spans="2:8" s="165" customFormat="1" ht="15" customHeight="1" x14ac:dyDescent="0.2">
      <c r="B32" s="166">
        <v>22</v>
      </c>
      <c r="C32" s="167"/>
      <c r="D32" s="168"/>
      <c r="E32" s="169"/>
      <c r="F32" s="170"/>
      <c r="G32" s="170" t="str">
        <f t="shared" si="0"/>
        <v/>
      </c>
      <c r="H32" s="164"/>
    </row>
    <row r="33" spans="2:8" s="165" customFormat="1" ht="15" customHeight="1" x14ac:dyDescent="0.2">
      <c r="B33" s="166">
        <v>23</v>
      </c>
      <c r="C33" s="167"/>
      <c r="D33" s="168"/>
      <c r="E33" s="169"/>
      <c r="F33" s="170"/>
      <c r="G33" s="170" t="str">
        <f t="shared" si="0"/>
        <v/>
      </c>
      <c r="H33" s="164"/>
    </row>
    <row r="34" spans="2:8" s="165" customFormat="1" ht="15" customHeight="1" x14ac:dyDescent="0.2">
      <c r="B34" s="166">
        <v>24</v>
      </c>
      <c r="C34" s="167"/>
      <c r="D34" s="168"/>
      <c r="E34" s="169"/>
      <c r="F34" s="170"/>
      <c r="G34" s="170" t="str">
        <f t="shared" si="0"/>
        <v/>
      </c>
      <c r="H34" s="164"/>
    </row>
    <row r="35" spans="2:8" s="165" customFormat="1" ht="15" customHeight="1" x14ac:dyDescent="0.2">
      <c r="B35" s="166">
        <v>25</v>
      </c>
      <c r="C35" s="167"/>
      <c r="D35" s="168"/>
      <c r="E35" s="169"/>
      <c r="F35" s="170"/>
      <c r="G35" s="170" t="str">
        <f t="shared" si="0"/>
        <v/>
      </c>
      <c r="H35" s="164"/>
    </row>
    <row r="36" spans="2:8" s="165" customFormat="1" ht="15" customHeight="1" x14ac:dyDescent="0.2">
      <c r="B36" s="166">
        <v>26</v>
      </c>
      <c r="C36" s="167"/>
      <c r="D36" s="168"/>
      <c r="E36" s="169"/>
      <c r="F36" s="170"/>
      <c r="G36" s="170" t="str">
        <f t="shared" si="0"/>
        <v/>
      </c>
      <c r="H36" s="164"/>
    </row>
    <row r="37" spans="2:8" s="165" customFormat="1" ht="15" customHeight="1" x14ac:dyDescent="0.2">
      <c r="B37" s="166">
        <v>27</v>
      </c>
      <c r="C37" s="167"/>
      <c r="D37" s="168"/>
      <c r="E37" s="169"/>
      <c r="F37" s="170"/>
      <c r="G37" s="170" t="str">
        <f t="shared" si="0"/>
        <v/>
      </c>
      <c r="H37" s="164"/>
    </row>
    <row r="38" spans="2:8" s="165" customFormat="1" ht="15" customHeight="1" x14ac:dyDescent="0.2">
      <c r="B38" s="166">
        <v>28</v>
      </c>
      <c r="C38" s="167"/>
      <c r="D38" s="168"/>
      <c r="E38" s="169"/>
      <c r="F38" s="170"/>
      <c r="G38" s="170" t="str">
        <f t="shared" si="0"/>
        <v/>
      </c>
      <c r="H38" s="164"/>
    </row>
    <row r="39" spans="2:8" s="165" customFormat="1" ht="15" customHeight="1" x14ac:dyDescent="0.2">
      <c r="B39" s="166">
        <v>29</v>
      </c>
      <c r="C39" s="167"/>
      <c r="D39" s="168"/>
      <c r="E39" s="169"/>
      <c r="F39" s="170"/>
      <c r="G39" s="170" t="str">
        <f t="shared" si="0"/>
        <v/>
      </c>
      <c r="H39" s="164"/>
    </row>
    <row r="40" spans="2:8" s="165" customFormat="1" ht="15" customHeight="1" x14ac:dyDescent="0.2">
      <c r="B40" s="166">
        <v>30</v>
      </c>
      <c r="C40" s="167"/>
      <c r="D40" s="168"/>
      <c r="E40" s="169"/>
      <c r="F40" s="170"/>
      <c r="G40" s="170" t="str">
        <f t="shared" si="0"/>
        <v/>
      </c>
      <c r="H40" s="164"/>
    </row>
    <row r="41" spans="2:8" s="174" customFormat="1" ht="15" customHeight="1" x14ac:dyDescent="0.2">
      <c r="B41" s="310" t="s">
        <v>112</v>
      </c>
      <c r="C41" s="310"/>
      <c r="D41" s="311"/>
      <c r="E41" s="171">
        <f>SUM(E11:E40)</f>
        <v>0</v>
      </c>
      <c r="F41" s="172">
        <f>IFERROR(G41/E41,0)</f>
        <v>0</v>
      </c>
      <c r="G41" s="172">
        <f>SUM(G11:G40)</f>
        <v>0</v>
      </c>
      <c r="H41" s="173"/>
    </row>
    <row r="42" spans="2:8" ht="15" customHeight="1" x14ac:dyDescent="0.25">
      <c r="B42" s="175"/>
      <c r="C42" s="175"/>
      <c r="D42" s="175"/>
      <c r="E42" s="175"/>
      <c r="F42" s="175"/>
      <c r="G42" s="175"/>
    </row>
    <row r="43" spans="2:8" s="150" customFormat="1" ht="15" customHeight="1" x14ac:dyDescent="0.2">
      <c r="B43" s="149"/>
      <c r="C43" s="176"/>
      <c r="D43" s="177"/>
      <c r="E43" s="177"/>
      <c r="F43" s="177"/>
      <c r="G43" s="177"/>
    </row>
    <row r="44" spans="2:8" s="150" customFormat="1" ht="14.25" x14ac:dyDescent="0.2">
      <c r="B44" s="149"/>
      <c r="C44" s="178"/>
      <c r="D44" s="177"/>
      <c r="E44" s="177"/>
      <c r="F44" s="177"/>
      <c r="G44" s="177"/>
    </row>
    <row r="45" spans="2:8" s="150" customFormat="1" ht="14.25" x14ac:dyDescent="0.2">
      <c r="B45" s="149"/>
      <c r="C45" s="178"/>
      <c r="D45" s="177"/>
      <c r="E45" s="177"/>
      <c r="F45" s="177"/>
      <c r="G45" s="177"/>
    </row>
    <row r="46" spans="2:8" s="150" customFormat="1" ht="14.25" x14ac:dyDescent="0.2">
      <c r="B46" s="149"/>
      <c r="C46" s="178"/>
      <c r="D46" s="177"/>
      <c r="E46" s="177"/>
      <c r="F46" s="177"/>
      <c r="G46" s="177"/>
    </row>
    <row r="47" spans="2:8" s="150" customFormat="1" ht="14.25" x14ac:dyDescent="0.2">
      <c r="B47" s="149"/>
      <c r="C47" s="179"/>
      <c r="D47" s="177"/>
      <c r="E47" s="177"/>
      <c r="F47" s="177"/>
      <c r="G47" s="177"/>
    </row>
    <row r="48" spans="2:8" s="150" customFormat="1" ht="14.25" hidden="1" x14ac:dyDescent="0.2">
      <c r="B48" s="149"/>
      <c r="C48" s="149"/>
      <c r="D48" s="177"/>
      <c r="E48" s="177"/>
      <c r="F48" s="177"/>
      <c r="G48" s="177"/>
    </row>
    <row r="49" spans="2:7" s="150" customFormat="1" ht="14.25" hidden="1" x14ac:dyDescent="0.2">
      <c r="B49" s="149"/>
      <c r="C49" s="180"/>
      <c r="D49" s="149"/>
      <c r="E49" s="149"/>
      <c r="F49" s="149"/>
      <c r="G49" s="149"/>
    </row>
    <row r="50" spans="2:7" s="150" customFormat="1" ht="14.25" hidden="1" x14ac:dyDescent="0.2">
      <c r="B50" s="149"/>
      <c r="C50" s="149"/>
      <c r="D50" s="149"/>
      <c r="E50" s="149"/>
      <c r="F50" s="149"/>
      <c r="G50" s="149"/>
    </row>
    <row r="51" spans="2:7" s="150" customFormat="1" ht="14.25" hidden="1" x14ac:dyDescent="0.2">
      <c r="B51" s="149"/>
      <c r="C51" s="149"/>
      <c r="D51" s="149"/>
      <c r="E51" s="149"/>
      <c r="F51" s="149"/>
      <c r="G51" s="149"/>
    </row>
    <row r="52" spans="2:7" s="150" customFormat="1" ht="14.25" hidden="1" x14ac:dyDescent="0.2">
      <c r="B52" s="149"/>
      <c r="C52" s="149"/>
      <c r="D52" s="149"/>
      <c r="E52" s="149"/>
      <c r="F52" s="149"/>
      <c r="G52" s="149"/>
    </row>
    <row r="53" spans="2:7" s="150" customFormat="1" ht="14.25" hidden="1" x14ac:dyDescent="0.2">
      <c r="B53" s="149"/>
      <c r="C53" s="149"/>
      <c r="D53" s="149"/>
      <c r="E53" s="149"/>
      <c r="F53" s="149"/>
      <c r="G53" s="149"/>
    </row>
    <row r="54" spans="2:7" s="150" customFormat="1" ht="14.25" hidden="1" x14ac:dyDescent="0.2">
      <c r="B54" s="149"/>
      <c r="C54" s="149"/>
      <c r="D54" s="149"/>
      <c r="E54" s="149"/>
      <c r="F54" s="149"/>
      <c r="G54" s="149"/>
    </row>
    <row r="55" spans="2:7" s="150" customFormat="1" ht="14.25" hidden="1" x14ac:dyDescent="0.2">
      <c r="B55" s="149"/>
      <c r="C55" s="149"/>
      <c r="D55" s="149"/>
      <c r="E55" s="149"/>
      <c r="F55" s="149"/>
      <c r="G55" s="149"/>
    </row>
    <row r="56" spans="2:7" s="150" customFormat="1" ht="14.25" hidden="1" x14ac:dyDescent="0.2">
      <c r="B56" s="149"/>
      <c r="C56" s="149"/>
      <c r="D56" s="149"/>
      <c r="E56" s="149"/>
      <c r="F56" s="149"/>
      <c r="G56" s="149"/>
    </row>
  </sheetData>
  <mergeCells count="9">
    <mergeCell ref="B8:G8"/>
    <mergeCell ref="B9:G9"/>
    <mergeCell ref="B41:D41"/>
    <mergeCell ref="B2:G2"/>
    <mergeCell ref="B3:G3"/>
    <mergeCell ref="B4:G4"/>
    <mergeCell ref="B5:G5"/>
    <mergeCell ref="B6:G6"/>
    <mergeCell ref="B7:G7"/>
  </mergeCells>
  <printOptions horizontalCentered="1"/>
  <pageMargins left="0.78740157480314965" right="0.78740157480314965" top="0.78740157480314965" bottom="0.78740157480314965" header="0.39370078740157483" footer="0.39370078740157483"/>
  <pageSetup paperSize="9" scale="62" fitToHeight="0" orientation="portrait" horizontalDpi="4294967295" verticalDpi="4294967295" r:id="rId1"/>
  <headerFooter scaleWithDoc="0">
    <oddFooter>&amp;C________________________________________
Carimbo e Assinatura do Responsável Técnico_x000D_&amp;1#&amp;"Aptos"&amp;10&amp;K000000 INFORMAÇÃO CONTROLADA&amp;RPágina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H57"/>
  <sheetViews>
    <sheetView showGridLines="0" zoomScale="80" zoomScaleNormal="80" zoomScaleSheetLayoutView="80" zoomScalePageLayoutView="80" workbookViewId="0">
      <selection activeCell="B42" sqref="B42"/>
    </sheetView>
  </sheetViews>
  <sheetFormatPr defaultColWidth="0" defaultRowHeight="15" x14ac:dyDescent="0.25"/>
  <cols>
    <col min="1" max="1" width="1.7109375" style="151" customWidth="1"/>
    <col min="2" max="2" width="6.7109375" style="149" customWidth="1"/>
    <col min="3" max="3" width="50.7109375" style="149" customWidth="1"/>
    <col min="4" max="4" width="30.7109375" style="149" customWidth="1"/>
    <col min="5" max="6" width="15.7109375" style="149" customWidth="1"/>
    <col min="7" max="7" width="1.7109375" style="150" customWidth="1"/>
    <col min="8" max="8" width="0" style="151" hidden="1" customWidth="1"/>
    <col min="9" max="16384" width="9.140625" style="151" hidden="1"/>
  </cols>
  <sheetData>
    <row r="1" spans="2:7" ht="9.9499999999999993" customHeight="1" x14ac:dyDescent="0.25"/>
    <row r="2" spans="2:7" s="152" customFormat="1" ht="45" customHeight="1" x14ac:dyDescent="0.25">
      <c r="B2" s="323" t="s">
        <v>155</v>
      </c>
      <c r="C2" s="312"/>
      <c r="D2" s="312"/>
      <c r="E2" s="312"/>
      <c r="F2" s="312"/>
    </row>
    <row r="3" spans="2:7" s="152" customFormat="1" ht="20.100000000000001" customHeight="1" x14ac:dyDescent="0.25">
      <c r="B3" s="313" t="s">
        <v>77</v>
      </c>
      <c r="C3" s="313"/>
      <c r="D3" s="313"/>
      <c r="E3" s="313"/>
      <c r="F3" s="313"/>
      <c r="G3" s="153"/>
    </row>
    <row r="4" spans="2:7" s="154" customFormat="1" ht="15" customHeight="1" x14ac:dyDescent="0.25">
      <c r="B4" s="314" t="s">
        <v>78</v>
      </c>
      <c r="C4" s="315"/>
      <c r="D4" s="315"/>
      <c r="E4" s="315"/>
      <c r="F4" s="316"/>
    </row>
    <row r="5" spans="2:7" s="154" customFormat="1" ht="15" customHeight="1" x14ac:dyDescent="0.25">
      <c r="B5" s="317" t="s">
        <v>82</v>
      </c>
      <c r="C5" s="318"/>
      <c r="D5" s="318"/>
      <c r="E5" s="318"/>
      <c r="F5" s="319"/>
    </row>
    <row r="6" spans="2:7" s="154" customFormat="1" ht="15" customHeight="1" x14ac:dyDescent="0.25">
      <c r="B6" s="317" t="s">
        <v>83</v>
      </c>
      <c r="C6" s="318"/>
      <c r="D6" s="318"/>
      <c r="E6" s="318"/>
      <c r="F6" s="319"/>
    </row>
    <row r="7" spans="2:7" s="154" customFormat="1" ht="15" customHeight="1" x14ac:dyDescent="0.25">
      <c r="B7" s="320" t="s">
        <v>84</v>
      </c>
      <c r="C7" s="321"/>
      <c r="D7" s="321"/>
      <c r="E7" s="321"/>
      <c r="F7" s="322"/>
    </row>
    <row r="8" spans="2:7" s="154" customFormat="1" ht="15" customHeight="1" x14ac:dyDescent="0.25">
      <c r="B8" s="306" t="s">
        <v>86</v>
      </c>
      <c r="C8" s="307"/>
      <c r="D8" s="307"/>
      <c r="E8" s="307"/>
      <c r="F8" s="308"/>
    </row>
    <row r="9" spans="2:7" ht="15" customHeight="1" x14ac:dyDescent="0.25">
      <c r="B9" s="309" t="s">
        <v>162</v>
      </c>
      <c r="C9" s="309"/>
      <c r="D9" s="309"/>
      <c r="E9" s="309"/>
      <c r="F9" s="309"/>
    </row>
    <row r="10" spans="2:7" ht="30" customHeight="1" thickBot="1" x14ac:dyDescent="0.3">
      <c r="B10" s="155" t="s">
        <v>87</v>
      </c>
      <c r="C10" s="155" t="s">
        <v>157</v>
      </c>
      <c r="D10" s="156" t="s">
        <v>158</v>
      </c>
      <c r="E10" s="157" t="s">
        <v>163</v>
      </c>
      <c r="F10" s="158" t="s">
        <v>164</v>
      </c>
    </row>
    <row r="11" spans="2:7" s="165" customFormat="1" ht="15" customHeight="1" x14ac:dyDescent="0.2">
      <c r="B11" s="159">
        <v>1</v>
      </c>
      <c r="C11" s="181"/>
      <c r="D11" s="161"/>
      <c r="E11" s="162"/>
      <c r="F11" s="163"/>
      <c r="G11" s="164"/>
    </row>
    <row r="12" spans="2:7" s="165" customFormat="1" ht="15" customHeight="1" x14ac:dyDescent="0.2">
      <c r="B12" s="166">
        <v>2</v>
      </c>
      <c r="C12" s="182"/>
      <c r="D12" s="168"/>
      <c r="E12" s="169"/>
      <c r="F12" s="170"/>
      <c r="G12" s="164"/>
    </row>
    <row r="13" spans="2:7" s="165" customFormat="1" ht="15" customHeight="1" x14ac:dyDescent="0.2">
      <c r="B13" s="166">
        <v>3</v>
      </c>
      <c r="C13" s="182"/>
      <c r="D13" s="168"/>
      <c r="E13" s="169"/>
      <c r="F13" s="170"/>
      <c r="G13" s="164"/>
    </row>
    <row r="14" spans="2:7" s="165" customFormat="1" ht="15" customHeight="1" x14ac:dyDescent="0.2">
      <c r="B14" s="166">
        <v>4</v>
      </c>
      <c r="C14" s="182"/>
      <c r="D14" s="168"/>
      <c r="E14" s="169"/>
      <c r="F14" s="170"/>
      <c r="G14" s="164"/>
    </row>
    <row r="15" spans="2:7" s="165" customFormat="1" ht="15" customHeight="1" x14ac:dyDescent="0.2">
      <c r="B15" s="166">
        <v>5</v>
      </c>
      <c r="C15" s="182"/>
      <c r="D15" s="168"/>
      <c r="E15" s="169"/>
      <c r="F15" s="170"/>
      <c r="G15" s="164"/>
    </row>
    <row r="16" spans="2:7" s="165" customFormat="1" ht="15" customHeight="1" x14ac:dyDescent="0.2">
      <c r="B16" s="166">
        <v>6</v>
      </c>
      <c r="C16" s="182"/>
      <c r="D16" s="168"/>
      <c r="E16" s="169"/>
      <c r="F16" s="170"/>
      <c r="G16" s="164"/>
    </row>
    <row r="17" spans="2:7" s="165" customFormat="1" ht="15" customHeight="1" x14ac:dyDescent="0.2">
      <c r="B17" s="166">
        <v>7</v>
      </c>
      <c r="C17" s="182"/>
      <c r="D17" s="168"/>
      <c r="E17" s="169"/>
      <c r="F17" s="170"/>
      <c r="G17" s="164"/>
    </row>
    <row r="18" spans="2:7" s="165" customFormat="1" ht="15" customHeight="1" x14ac:dyDescent="0.2">
      <c r="B18" s="166">
        <v>8</v>
      </c>
      <c r="C18" s="182"/>
      <c r="D18" s="168"/>
      <c r="E18" s="169"/>
      <c r="F18" s="170"/>
      <c r="G18" s="164"/>
    </row>
    <row r="19" spans="2:7" s="165" customFormat="1" ht="15" customHeight="1" x14ac:dyDescent="0.2">
      <c r="B19" s="166">
        <v>9</v>
      </c>
      <c r="C19" s="182"/>
      <c r="D19" s="168"/>
      <c r="E19" s="169"/>
      <c r="F19" s="170"/>
      <c r="G19" s="164"/>
    </row>
    <row r="20" spans="2:7" s="165" customFormat="1" ht="15" customHeight="1" x14ac:dyDescent="0.2">
      <c r="B20" s="166">
        <v>10</v>
      </c>
      <c r="C20" s="182"/>
      <c r="D20" s="168"/>
      <c r="E20" s="169"/>
      <c r="F20" s="170"/>
      <c r="G20" s="164"/>
    </row>
    <row r="21" spans="2:7" s="165" customFormat="1" ht="15" customHeight="1" x14ac:dyDescent="0.2">
      <c r="B21" s="166">
        <v>11</v>
      </c>
      <c r="C21" s="182"/>
      <c r="D21" s="168"/>
      <c r="E21" s="169"/>
      <c r="F21" s="170"/>
      <c r="G21" s="164"/>
    </row>
    <row r="22" spans="2:7" s="165" customFormat="1" ht="15" customHeight="1" x14ac:dyDescent="0.2">
      <c r="B22" s="166">
        <v>12</v>
      </c>
      <c r="C22" s="182"/>
      <c r="D22" s="168"/>
      <c r="E22" s="169"/>
      <c r="F22" s="170"/>
      <c r="G22" s="164"/>
    </row>
    <row r="23" spans="2:7" s="165" customFormat="1" ht="15" customHeight="1" x14ac:dyDescent="0.2">
      <c r="B23" s="166">
        <v>13</v>
      </c>
      <c r="C23" s="182"/>
      <c r="D23" s="168"/>
      <c r="E23" s="169"/>
      <c r="F23" s="170"/>
      <c r="G23" s="164"/>
    </row>
    <row r="24" spans="2:7" s="165" customFormat="1" ht="15" customHeight="1" x14ac:dyDescent="0.2">
      <c r="B24" s="166">
        <v>14</v>
      </c>
      <c r="C24" s="182"/>
      <c r="D24" s="168"/>
      <c r="E24" s="169"/>
      <c r="F24" s="170"/>
      <c r="G24" s="164"/>
    </row>
    <row r="25" spans="2:7" s="165" customFormat="1" ht="15" customHeight="1" x14ac:dyDescent="0.2">
      <c r="B25" s="166">
        <v>15</v>
      </c>
      <c r="C25" s="182"/>
      <c r="D25" s="168"/>
      <c r="E25" s="169"/>
      <c r="F25" s="170"/>
      <c r="G25" s="164"/>
    </row>
    <row r="26" spans="2:7" s="165" customFormat="1" ht="15" customHeight="1" x14ac:dyDescent="0.2">
      <c r="B26" s="166">
        <v>16</v>
      </c>
      <c r="C26" s="182"/>
      <c r="D26" s="168"/>
      <c r="E26" s="169"/>
      <c r="F26" s="170"/>
      <c r="G26" s="164"/>
    </row>
    <row r="27" spans="2:7" s="165" customFormat="1" ht="15" customHeight="1" x14ac:dyDescent="0.2">
      <c r="B27" s="166">
        <v>17</v>
      </c>
      <c r="C27" s="182"/>
      <c r="D27" s="168"/>
      <c r="E27" s="169"/>
      <c r="F27" s="170"/>
      <c r="G27" s="164"/>
    </row>
    <row r="28" spans="2:7" s="165" customFormat="1" ht="15" customHeight="1" x14ac:dyDescent="0.2">
      <c r="B28" s="166">
        <v>18</v>
      </c>
      <c r="C28" s="182"/>
      <c r="D28" s="168"/>
      <c r="E28" s="169"/>
      <c r="F28" s="170"/>
      <c r="G28" s="164"/>
    </row>
    <row r="29" spans="2:7" s="165" customFormat="1" ht="15" customHeight="1" x14ac:dyDescent="0.2">
      <c r="B29" s="166">
        <v>19</v>
      </c>
      <c r="C29" s="182"/>
      <c r="D29" s="168"/>
      <c r="E29" s="169"/>
      <c r="F29" s="170"/>
      <c r="G29" s="164"/>
    </row>
    <row r="30" spans="2:7" s="165" customFormat="1" ht="15" customHeight="1" x14ac:dyDescent="0.2">
      <c r="B30" s="166">
        <v>20</v>
      </c>
      <c r="C30" s="182"/>
      <c r="D30" s="168"/>
      <c r="E30" s="169"/>
      <c r="F30" s="170"/>
      <c r="G30" s="164"/>
    </row>
    <row r="31" spans="2:7" s="165" customFormat="1" ht="15" customHeight="1" x14ac:dyDescent="0.2">
      <c r="B31" s="166">
        <v>21</v>
      </c>
      <c r="C31" s="182"/>
      <c r="D31" s="168"/>
      <c r="E31" s="169"/>
      <c r="F31" s="170"/>
      <c r="G31" s="164"/>
    </row>
    <row r="32" spans="2:7" s="165" customFormat="1" ht="15" customHeight="1" x14ac:dyDescent="0.2">
      <c r="B32" s="166">
        <v>22</v>
      </c>
      <c r="C32" s="182"/>
      <c r="D32" s="168"/>
      <c r="E32" s="169"/>
      <c r="F32" s="170"/>
      <c r="G32" s="164"/>
    </row>
    <row r="33" spans="2:7" s="165" customFormat="1" ht="15" customHeight="1" x14ac:dyDescent="0.2">
      <c r="B33" s="166">
        <v>23</v>
      </c>
      <c r="C33" s="182"/>
      <c r="D33" s="168"/>
      <c r="E33" s="169"/>
      <c r="F33" s="170"/>
      <c r="G33" s="164"/>
    </row>
    <row r="34" spans="2:7" s="165" customFormat="1" ht="15" customHeight="1" x14ac:dyDescent="0.2">
      <c r="B34" s="166">
        <v>24</v>
      </c>
      <c r="C34" s="182"/>
      <c r="D34" s="168"/>
      <c r="E34" s="169"/>
      <c r="F34" s="170"/>
      <c r="G34" s="164"/>
    </row>
    <row r="35" spans="2:7" s="165" customFormat="1" ht="15" customHeight="1" x14ac:dyDescent="0.2">
      <c r="B35" s="166">
        <v>25</v>
      </c>
      <c r="C35" s="182"/>
      <c r="D35" s="168"/>
      <c r="E35" s="169"/>
      <c r="F35" s="170"/>
      <c r="G35" s="164"/>
    </row>
    <row r="36" spans="2:7" s="165" customFormat="1" ht="15" customHeight="1" x14ac:dyDescent="0.2">
      <c r="B36" s="166">
        <v>26</v>
      </c>
      <c r="C36" s="182"/>
      <c r="D36" s="168"/>
      <c r="E36" s="169"/>
      <c r="F36" s="170"/>
      <c r="G36" s="164"/>
    </row>
    <row r="37" spans="2:7" s="165" customFormat="1" ht="15" customHeight="1" x14ac:dyDescent="0.2">
      <c r="B37" s="166">
        <v>27</v>
      </c>
      <c r="C37" s="182"/>
      <c r="D37" s="168"/>
      <c r="E37" s="169"/>
      <c r="F37" s="170"/>
      <c r="G37" s="164"/>
    </row>
    <row r="38" spans="2:7" s="165" customFormat="1" ht="15" customHeight="1" x14ac:dyDescent="0.2">
      <c r="B38" s="166">
        <v>28</v>
      </c>
      <c r="C38" s="182"/>
      <c r="D38" s="168"/>
      <c r="E38" s="169"/>
      <c r="F38" s="170"/>
      <c r="G38" s="164"/>
    </row>
    <row r="39" spans="2:7" s="165" customFormat="1" ht="15" customHeight="1" x14ac:dyDescent="0.2">
      <c r="B39" s="166">
        <v>29</v>
      </c>
      <c r="C39" s="182"/>
      <c r="D39" s="168"/>
      <c r="E39" s="169"/>
      <c r="F39" s="170"/>
      <c r="G39" s="164"/>
    </row>
    <row r="40" spans="2:7" s="165" customFormat="1" ht="15" customHeight="1" x14ac:dyDescent="0.2">
      <c r="B40" s="166">
        <v>30</v>
      </c>
      <c r="C40" s="182"/>
      <c r="D40" s="168"/>
      <c r="E40" s="169"/>
      <c r="F40" s="170"/>
      <c r="G40" s="164"/>
    </row>
    <row r="41" spans="2:7" s="174" customFormat="1" ht="15" customHeight="1" x14ac:dyDescent="0.2">
      <c r="B41" s="310" t="s">
        <v>112</v>
      </c>
      <c r="C41" s="310"/>
      <c r="D41" s="311"/>
      <c r="E41" s="171">
        <f>SUM(E11:E40)</f>
        <v>0</v>
      </c>
      <c r="F41" s="172">
        <f>IFERROR(SUMPRODUCT(E11:E40,F11:F40)/E41,0)</f>
        <v>0</v>
      </c>
      <c r="G41" s="173"/>
    </row>
    <row r="42" spans="2:7" ht="15" customHeight="1" x14ac:dyDescent="0.25">
      <c r="B42" s="175"/>
      <c r="C42" s="175"/>
      <c r="D42" s="175"/>
      <c r="E42" s="175"/>
      <c r="F42" s="175"/>
    </row>
    <row r="43" spans="2:7" ht="15" customHeight="1" x14ac:dyDescent="0.25">
      <c r="B43" s="175"/>
      <c r="C43" s="178"/>
      <c r="D43" s="175"/>
      <c r="E43" s="175"/>
      <c r="F43" s="175"/>
    </row>
    <row r="44" spans="2:7" ht="15" customHeight="1" x14ac:dyDescent="0.25">
      <c r="C44" s="177"/>
      <c r="D44" s="177"/>
      <c r="E44" s="177"/>
      <c r="F44" s="177"/>
    </row>
    <row r="45" spans="2:7" x14ac:dyDescent="0.25">
      <c r="C45" s="183"/>
      <c r="D45" s="177"/>
      <c r="E45" s="177"/>
      <c r="F45" s="177"/>
    </row>
    <row r="46" spans="2:7" x14ac:dyDescent="0.25">
      <c r="C46" s="179"/>
      <c r="D46" s="177"/>
      <c r="E46" s="177"/>
      <c r="F46" s="177"/>
    </row>
    <row r="47" spans="2:7" x14ac:dyDescent="0.25">
      <c r="C47" s="179"/>
      <c r="D47" s="177"/>
      <c r="E47" s="177"/>
      <c r="F47" s="177"/>
    </row>
    <row r="48" spans="2:7" x14ac:dyDescent="0.25">
      <c r="C48" s="179"/>
      <c r="D48" s="177"/>
      <c r="E48" s="177"/>
      <c r="F48" s="177"/>
    </row>
    <row r="49" spans="3:6" hidden="1" x14ac:dyDescent="0.25">
      <c r="D49" s="177"/>
      <c r="E49" s="177"/>
      <c r="F49" s="177"/>
    </row>
    <row r="50" spans="3:6" hidden="1" x14ac:dyDescent="0.25">
      <c r="C50" s="180"/>
    </row>
    <row r="51" spans="3:6" hidden="1" x14ac:dyDescent="0.25"/>
    <row r="52" spans="3:6" hidden="1" x14ac:dyDescent="0.25"/>
    <row r="53" spans="3:6" hidden="1" x14ac:dyDescent="0.25"/>
    <row r="54" spans="3:6" hidden="1" x14ac:dyDescent="0.25"/>
    <row r="55" spans="3:6" hidden="1" x14ac:dyDescent="0.25"/>
    <row r="56" spans="3:6" hidden="1" x14ac:dyDescent="0.25"/>
    <row r="57" spans="3:6" hidden="1" x14ac:dyDescent="0.25"/>
  </sheetData>
  <mergeCells count="9">
    <mergeCell ref="B8:F8"/>
    <mergeCell ref="B9:F9"/>
    <mergeCell ref="B41:D41"/>
    <mergeCell ref="B2:F2"/>
    <mergeCell ref="B3:F3"/>
    <mergeCell ref="B4:F4"/>
    <mergeCell ref="B5:F5"/>
    <mergeCell ref="B6:F6"/>
    <mergeCell ref="B7:F7"/>
  </mergeCells>
  <printOptions horizontalCentered="1"/>
  <pageMargins left="0.78740157480314965" right="0.78740157480314965" top="0.78740157480314965" bottom="0.78740157480314965" header="0.39370078740157483" footer="0.39370078740157483"/>
  <pageSetup paperSize="9" scale="70" fitToHeight="0" orientation="portrait" horizontalDpi="4294967295" verticalDpi="4294967295" r:id="rId1"/>
  <headerFooter scaleWithDoc="0">
    <oddFooter>&amp;C________________________________________
Carimbo e Assinatura do Responsável Técnico_x000D_&amp;1#&amp;"Aptos"&amp;10&amp;K000000 INFORMAÇÃO CONTROLADA&amp;RPágina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5"/>
  <sheetViews>
    <sheetView workbookViewId="0">
      <selection activeCell="C3" sqref="C3"/>
    </sheetView>
  </sheetViews>
  <sheetFormatPr defaultRowHeight="15" customHeight="1" x14ac:dyDescent="0.25"/>
  <cols>
    <col min="1" max="1" width="30" bestFit="1" customWidth="1"/>
    <col min="2" max="2" width="61.140625" bestFit="1" customWidth="1"/>
    <col min="3" max="3" width="34" bestFit="1" customWidth="1"/>
    <col min="4" max="4" width="25" bestFit="1" customWidth="1"/>
    <col min="5" max="5" width="53.28515625" bestFit="1" customWidth="1"/>
    <col min="6" max="6" width="34" bestFit="1" customWidth="1"/>
  </cols>
  <sheetData>
    <row r="1" spans="1:6" ht="15" customHeight="1" x14ac:dyDescent="0.25">
      <c r="A1" s="3" t="s">
        <v>165</v>
      </c>
      <c r="B1" s="3" t="s">
        <v>1059</v>
      </c>
      <c r="C1" s="3" t="s">
        <v>166</v>
      </c>
      <c r="D1" s="3" t="s">
        <v>167</v>
      </c>
      <c r="E1" s="3" t="s">
        <v>168</v>
      </c>
      <c r="F1" s="3" t="s">
        <v>166</v>
      </c>
    </row>
    <row r="2" spans="1:6" ht="15" customHeight="1" x14ac:dyDescent="0.25">
      <c r="A2" s="4" t="s">
        <v>1057</v>
      </c>
      <c r="B2" t="s">
        <v>1058</v>
      </c>
      <c r="C2" t="s">
        <v>1060</v>
      </c>
      <c r="D2" s="5" t="s">
        <v>171</v>
      </c>
      <c r="E2" t="s">
        <v>172</v>
      </c>
      <c r="F2" t="s">
        <v>170</v>
      </c>
    </row>
    <row r="3" spans="1:6" ht="15" customHeight="1" x14ac:dyDescent="0.25">
      <c r="A3" s="4" t="s">
        <v>169</v>
      </c>
      <c r="B3" t="s">
        <v>1053</v>
      </c>
      <c r="C3" t="s">
        <v>170</v>
      </c>
      <c r="D3" s="5" t="s">
        <v>175</v>
      </c>
      <c r="E3" t="s">
        <v>176</v>
      </c>
      <c r="F3" t="s">
        <v>177</v>
      </c>
    </row>
    <row r="4" spans="1:6" ht="15" customHeight="1" x14ac:dyDescent="0.25">
      <c r="A4" s="4" t="s">
        <v>173</v>
      </c>
      <c r="B4" t="s">
        <v>1054</v>
      </c>
      <c r="C4" t="s">
        <v>177</v>
      </c>
      <c r="D4" s="5" t="s">
        <v>180</v>
      </c>
      <c r="E4" t="s">
        <v>181</v>
      </c>
      <c r="F4" t="s">
        <v>174</v>
      </c>
    </row>
    <row r="5" spans="1:6" ht="15" customHeight="1" x14ac:dyDescent="0.25">
      <c r="A5" s="4" t="s">
        <v>178</v>
      </c>
      <c r="B5" t="s">
        <v>1052</v>
      </c>
      <c r="C5" t="s">
        <v>174</v>
      </c>
      <c r="D5" s="5" t="s">
        <v>184</v>
      </c>
      <c r="E5" t="s">
        <v>185</v>
      </c>
      <c r="F5" t="s">
        <v>179</v>
      </c>
    </row>
    <row r="6" spans="1:6" ht="15" customHeight="1" x14ac:dyDescent="0.25">
      <c r="A6" s="4" t="s">
        <v>182</v>
      </c>
      <c r="C6" t="s">
        <v>179</v>
      </c>
      <c r="D6" s="5" t="s">
        <v>188</v>
      </c>
      <c r="E6" t="s">
        <v>189</v>
      </c>
      <c r="F6" t="s">
        <v>190</v>
      </c>
    </row>
    <row r="7" spans="1:6" ht="15" customHeight="1" x14ac:dyDescent="0.25">
      <c r="A7" s="4" t="s">
        <v>186</v>
      </c>
      <c r="C7" t="s">
        <v>190</v>
      </c>
      <c r="D7" s="5" t="s">
        <v>1055</v>
      </c>
      <c r="E7" t="s">
        <v>193</v>
      </c>
      <c r="F7" t="s">
        <v>194</v>
      </c>
    </row>
    <row r="8" spans="1:6" ht="15" customHeight="1" x14ac:dyDescent="0.25">
      <c r="A8" s="4" t="s">
        <v>191</v>
      </c>
      <c r="C8" t="s">
        <v>194</v>
      </c>
      <c r="D8" s="5" t="s">
        <v>1056</v>
      </c>
      <c r="E8" t="s">
        <v>196</v>
      </c>
      <c r="F8" t="s">
        <v>197</v>
      </c>
    </row>
    <row r="9" spans="1:6" ht="15" customHeight="1" x14ac:dyDescent="0.25">
      <c r="A9" s="4" t="s">
        <v>195</v>
      </c>
      <c r="C9" t="s">
        <v>197</v>
      </c>
      <c r="F9" t="s">
        <v>183</v>
      </c>
    </row>
    <row r="10" spans="1:6" ht="15" customHeight="1" x14ac:dyDescent="0.25">
      <c r="A10" s="4" t="s">
        <v>198</v>
      </c>
      <c r="C10" t="s">
        <v>183</v>
      </c>
      <c r="F10" t="s">
        <v>200</v>
      </c>
    </row>
    <row r="11" spans="1:6" ht="15" customHeight="1" x14ac:dyDescent="0.25">
      <c r="A11" s="4" t="s">
        <v>199</v>
      </c>
      <c r="C11" t="s">
        <v>200</v>
      </c>
      <c r="F11" t="s">
        <v>202</v>
      </c>
    </row>
    <row r="12" spans="1:6" ht="15" customHeight="1" x14ac:dyDescent="0.25">
      <c r="A12" s="4" t="s">
        <v>201</v>
      </c>
      <c r="C12" t="s">
        <v>202</v>
      </c>
      <c r="F12" t="s">
        <v>204</v>
      </c>
    </row>
    <row r="13" spans="1:6" ht="15" customHeight="1" x14ac:dyDescent="0.25">
      <c r="A13" s="4" t="s">
        <v>203</v>
      </c>
      <c r="C13" t="s">
        <v>204</v>
      </c>
      <c r="F13" t="s">
        <v>187</v>
      </c>
    </row>
    <row r="14" spans="1:6" ht="15" customHeight="1" x14ac:dyDescent="0.25">
      <c r="A14" s="4" t="s">
        <v>205</v>
      </c>
      <c r="C14" t="s">
        <v>187</v>
      </c>
      <c r="F14" t="s">
        <v>207</v>
      </c>
    </row>
    <row r="15" spans="1:6" ht="15" customHeight="1" x14ac:dyDescent="0.25">
      <c r="A15" s="4" t="s">
        <v>206</v>
      </c>
      <c r="C15" t="s">
        <v>207</v>
      </c>
      <c r="F15" t="s">
        <v>192</v>
      </c>
    </row>
    <row r="16" spans="1:6" ht="15" customHeight="1" x14ac:dyDescent="0.25">
      <c r="A16" s="4" t="s">
        <v>208</v>
      </c>
      <c r="C16" t="s">
        <v>192</v>
      </c>
    </row>
    <row r="17" spans="1:1" ht="15" customHeight="1" x14ac:dyDescent="0.25">
      <c r="A17" s="4" t="s">
        <v>209</v>
      </c>
    </row>
    <row r="18" spans="1:1" ht="15" customHeight="1" x14ac:dyDescent="0.25">
      <c r="A18" s="4" t="s">
        <v>210</v>
      </c>
    </row>
    <row r="19" spans="1:1" ht="15" customHeight="1" x14ac:dyDescent="0.25">
      <c r="A19" s="4" t="s">
        <v>211</v>
      </c>
    </row>
    <row r="20" spans="1:1" ht="15" customHeight="1" x14ac:dyDescent="0.25">
      <c r="A20" s="4" t="s">
        <v>212</v>
      </c>
    </row>
    <row r="21" spans="1:1" ht="15" customHeight="1" x14ac:dyDescent="0.25">
      <c r="A21" s="4" t="s">
        <v>213</v>
      </c>
    </row>
    <row r="22" spans="1:1" ht="15" customHeight="1" x14ac:dyDescent="0.25">
      <c r="A22" s="4" t="s">
        <v>214</v>
      </c>
    </row>
    <row r="23" spans="1:1" ht="15" customHeight="1" x14ac:dyDescent="0.25">
      <c r="A23" s="4" t="s">
        <v>215</v>
      </c>
    </row>
    <row r="24" spans="1:1" ht="15" customHeight="1" x14ac:dyDescent="0.25">
      <c r="A24" s="4" t="s">
        <v>216</v>
      </c>
    </row>
    <row r="25" spans="1:1" ht="15" customHeight="1" x14ac:dyDescent="0.25">
      <c r="A25" s="4" t="s">
        <v>217</v>
      </c>
    </row>
    <row r="26" spans="1:1" ht="15" customHeight="1" x14ac:dyDescent="0.25">
      <c r="A26" s="4" t="s">
        <v>218</v>
      </c>
    </row>
    <row r="27" spans="1:1" ht="15" customHeight="1" x14ac:dyDescent="0.25">
      <c r="A27" s="4" t="s">
        <v>219</v>
      </c>
    </row>
    <row r="28" spans="1:1" ht="15" customHeight="1" x14ac:dyDescent="0.25">
      <c r="A28" s="4" t="s">
        <v>220</v>
      </c>
    </row>
    <row r="29" spans="1:1" ht="15" customHeight="1" x14ac:dyDescent="0.25">
      <c r="A29" s="4" t="s">
        <v>221</v>
      </c>
    </row>
    <row r="30" spans="1:1" ht="15" customHeight="1" x14ac:dyDescent="0.25">
      <c r="A30" s="4" t="s">
        <v>222</v>
      </c>
    </row>
    <row r="31" spans="1:1" ht="15" customHeight="1" x14ac:dyDescent="0.25">
      <c r="A31" s="4" t="s">
        <v>223</v>
      </c>
    </row>
    <row r="32" spans="1:1" ht="15" customHeight="1" x14ac:dyDescent="0.25">
      <c r="A32" s="4" t="s">
        <v>224</v>
      </c>
    </row>
    <row r="33" spans="1:1" ht="15" customHeight="1" x14ac:dyDescent="0.25">
      <c r="A33" s="4" t="s">
        <v>225</v>
      </c>
    </row>
    <row r="34" spans="1:1" ht="15" customHeight="1" x14ac:dyDescent="0.25">
      <c r="A34" s="4" t="s">
        <v>226</v>
      </c>
    </row>
    <row r="35" spans="1:1" ht="15" customHeight="1" x14ac:dyDescent="0.25">
      <c r="A35" s="4" t="s">
        <v>227</v>
      </c>
    </row>
    <row r="36" spans="1:1" ht="15" customHeight="1" x14ac:dyDescent="0.25">
      <c r="A36" s="4" t="s">
        <v>228</v>
      </c>
    </row>
    <row r="37" spans="1:1" ht="15" customHeight="1" x14ac:dyDescent="0.25">
      <c r="A37" s="4" t="s">
        <v>229</v>
      </c>
    </row>
    <row r="38" spans="1:1" ht="15" customHeight="1" x14ac:dyDescent="0.25">
      <c r="A38" s="4" t="s">
        <v>230</v>
      </c>
    </row>
    <row r="39" spans="1:1" ht="15" customHeight="1" x14ac:dyDescent="0.25">
      <c r="A39" s="4" t="s">
        <v>231</v>
      </c>
    </row>
    <row r="40" spans="1:1" ht="15" customHeight="1" x14ac:dyDescent="0.25">
      <c r="A40" s="4" t="s">
        <v>232</v>
      </c>
    </row>
    <row r="41" spans="1:1" ht="15" customHeight="1" x14ac:dyDescent="0.25">
      <c r="A41" s="4" t="s">
        <v>233</v>
      </c>
    </row>
    <row r="42" spans="1:1" ht="15" customHeight="1" x14ac:dyDescent="0.25">
      <c r="A42" s="4" t="s">
        <v>234</v>
      </c>
    </row>
    <row r="43" spans="1:1" ht="15" customHeight="1" x14ac:dyDescent="0.25">
      <c r="A43" s="4" t="s">
        <v>235</v>
      </c>
    </row>
    <row r="44" spans="1:1" ht="15" customHeight="1" x14ac:dyDescent="0.25">
      <c r="A44" s="4" t="s">
        <v>236</v>
      </c>
    </row>
    <row r="45" spans="1:1" ht="15" customHeight="1" x14ac:dyDescent="0.25">
      <c r="A45" s="4" t="s">
        <v>237</v>
      </c>
    </row>
    <row r="46" spans="1:1" ht="15" customHeight="1" x14ac:dyDescent="0.25">
      <c r="A46" s="4" t="s">
        <v>238</v>
      </c>
    </row>
    <row r="47" spans="1:1" ht="15" customHeight="1" x14ac:dyDescent="0.25">
      <c r="A47" s="4" t="s">
        <v>239</v>
      </c>
    </row>
    <row r="48" spans="1:1" ht="15" customHeight="1" x14ac:dyDescent="0.25">
      <c r="A48" s="4" t="s">
        <v>240</v>
      </c>
    </row>
    <row r="49" spans="1:1" ht="15" customHeight="1" x14ac:dyDescent="0.25">
      <c r="A49" s="4" t="s">
        <v>241</v>
      </c>
    </row>
    <row r="50" spans="1:1" ht="15" customHeight="1" x14ac:dyDescent="0.25">
      <c r="A50" s="4" t="s">
        <v>242</v>
      </c>
    </row>
    <row r="51" spans="1:1" ht="15" customHeight="1" x14ac:dyDescent="0.25">
      <c r="A51" s="4" t="s">
        <v>243</v>
      </c>
    </row>
    <row r="52" spans="1:1" ht="15" customHeight="1" x14ac:dyDescent="0.25">
      <c r="A52" s="4" t="s">
        <v>244</v>
      </c>
    </row>
    <row r="53" spans="1:1" ht="15" customHeight="1" x14ac:dyDescent="0.25">
      <c r="A53" s="4" t="s">
        <v>245</v>
      </c>
    </row>
    <row r="54" spans="1:1" ht="15" customHeight="1" x14ac:dyDescent="0.25">
      <c r="A54" s="4" t="s">
        <v>246</v>
      </c>
    </row>
    <row r="55" spans="1:1" ht="15" customHeight="1" x14ac:dyDescent="0.25">
      <c r="A55" s="4" t="s">
        <v>247</v>
      </c>
    </row>
    <row r="56" spans="1:1" ht="15" customHeight="1" x14ac:dyDescent="0.25">
      <c r="A56" s="4" t="s">
        <v>248</v>
      </c>
    </row>
    <row r="57" spans="1:1" ht="15" customHeight="1" x14ac:dyDescent="0.25">
      <c r="A57" s="4" t="s">
        <v>249</v>
      </c>
    </row>
    <row r="58" spans="1:1" ht="15" customHeight="1" x14ac:dyDescent="0.25">
      <c r="A58" s="4" t="s">
        <v>250</v>
      </c>
    </row>
    <row r="59" spans="1:1" ht="15" customHeight="1" x14ac:dyDescent="0.25">
      <c r="A59" s="4" t="s">
        <v>251</v>
      </c>
    </row>
    <row r="60" spans="1:1" ht="15" customHeight="1" x14ac:dyDescent="0.25">
      <c r="A60" s="4" t="s">
        <v>252</v>
      </c>
    </row>
    <row r="61" spans="1:1" ht="15" customHeight="1" x14ac:dyDescent="0.25">
      <c r="A61" s="4" t="s">
        <v>253</v>
      </c>
    </row>
    <row r="62" spans="1:1" ht="15" customHeight="1" x14ac:dyDescent="0.25">
      <c r="A62" s="4" t="s">
        <v>254</v>
      </c>
    </row>
    <row r="63" spans="1:1" ht="15" customHeight="1" x14ac:dyDescent="0.25">
      <c r="A63" s="4" t="s">
        <v>255</v>
      </c>
    </row>
    <row r="64" spans="1:1" ht="15" customHeight="1" x14ac:dyDescent="0.25">
      <c r="A64" s="4" t="s">
        <v>256</v>
      </c>
    </row>
    <row r="65" spans="1:1" ht="15" customHeight="1" x14ac:dyDescent="0.25">
      <c r="A65" s="4" t="s">
        <v>257</v>
      </c>
    </row>
    <row r="66" spans="1:1" ht="15" customHeight="1" x14ac:dyDescent="0.25">
      <c r="A66" s="4" t="s">
        <v>258</v>
      </c>
    </row>
    <row r="67" spans="1:1" ht="15" customHeight="1" x14ac:dyDescent="0.25">
      <c r="A67" s="4" t="s">
        <v>259</v>
      </c>
    </row>
    <row r="68" spans="1:1" ht="15" customHeight="1" x14ac:dyDescent="0.25">
      <c r="A68" s="4" t="s">
        <v>260</v>
      </c>
    </row>
    <row r="69" spans="1:1" ht="15" customHeight="1" x14ac:dyDescent="0.25">
      <c r="A69" s="4" t="s">
        <v>261</v>
      </c>
    </row>
    <row r="70" spans="1:1" ht="15" customHeight="1" x14ac:dyDescent="0.25">
      <c r="A70" s="4" t="s">
        <v>262</v>
      </c>
    </row>
    <row r="71" spans="1:1" ht="15" customHeight="1" x14ac:dyDescent="0.25">
      <c r="A71" s="4" t="s">
        <v>263</v>
      </c>
    </row>
    <row r="72" spans="1:1" ht="15" customHeight="1" x14ac:dyDescent="0.25">
      <c r="A72" s="4" t="s">
        <v>264</v>
      </c>
    </row>
    <row r="73" spans="1:1" ht="15" customHeight="1" x14ac:dyDescent="0.25">
      <c r="A73" s="4" t="s">
        <v>265</v>
      </c>
    </row>
    <row r="74" spans="1:1" ht="15" customHeight="1" x14ac:dyDescent="0.25">
      <c r="A74" s="4" t="s">
        <v>266</v>
      </c>
    </row>
    <row r="75" spans="1:1" ht="15" customHeight="1" x14ac:dyDescent="0.25">
      <c r="A75" s="4" t="s">
        <v>267</v>
      </c>
    </row>
    <row r="76" spans="1:1" ht="15" customHeight="1" x14ac:dyDescent="0.25">
      <c r="A76" s="4" t="s">
        <v>268</v>
      </c>
    </row>
    <row r="77" spans="1:1" ht="15" customHeight="1" x14ac:dyDescent="0.25">
      <c r="A77" s="4" t="s">
        <v>269</v>
      </c>
    </row>
    <row r="78" spans="1:1" ht="15" customHeight="1" x14ac:dyDescent="0.25">
      <c r="A78" s="4" t="s">
        <v>270</v>
      </c>
    </row>
    <row r="79" spans="1:1" ht="15" customHeight="1" x14ac:dyDescent="0.25">
      <c r="A79" s="4" t="s">
        <v>271</v>
      </c>
    </row>
    <row r="80" spans="1:1" ht="15" customHeight="1" x14ac:dyDescent="0.25">
      <c r="A80" s="4" t="s">
        <v>272</v>
      </c>
    </row>
    <row r="81" spans="1:1" ht="15" customHeight="1" x14ac:dyDescent="0.25">
      <c r="A81" s="4" t="s">
        <v>273</v>
      </c>
    </row>
    <row r="82" spans="1:1" ht="15" customHeight="1" x14ac:dyDescent="0.25">
      <c r="A82" s="4" t="s">
        <v>274</v>
      </c>
    </row>
    <row r="83" spans="1:1" ht="15" customHeight="1" x14ac:dyDescent="0.25">
      <c r="A83" s="4" t="s">
        <v>275</v>
      </c>
    </row>
    <row r="84" spans="1:1" ht="15" customHeight="1" x14ac:dyDescent="0.25">
      <c r="A84" s="4" t="s">
        <v>276</v>
      </c>
    </row>
    <row r="85" spans="1:1" ht="15" customHeight="1" x14ac:dyDescent="0.25">
      <c r="A85" s="4" t="s">
        <v>277</v>
      </c>
    </row>
    <row r="86" spans="1:1" ht="15" customHeight="1" x14ac:dyDescent="0.25">
      <c r="A86" s="4" t="s">
        <v>278</v>
      </c>
    </row>
    <row r="87" spans="1:1" ht="15" customHeight="1" x14ac:dyDescent="0.25">
      <c r="A87" s="4" t="s">
        <v>279</v>
      </c>
    </row>
    <row r="88" spans="1:1" ht="15" customHeight="1" x14ac:dyDescent="0.25">
      <c r="A88" s="4" t="s">
        <v>280</v>
      </c>
    </row>
    <row r="89" spans="1:1" ht="15" customHeight="1" x14ac:dyDescent="0.25">
      <c r="A89" s="4" t="s">
        <v>281</v>
      </c>
    </row>
    <row r="90" spans="1:1" ht="15" customHeight="1" x14ac:dyDescent="0.25">
      <c r="A90" s="4" t="s">
        <v>282</v>
      </c>
    </row>
    <row r="91" spans="1:1" ht="15" customHeight="1" x14ac:dyDescent="0.25">
      <c r="A91" s="4" t="s">
        <v>283</v>
      </c>
    </row>
    <row r="92" spans="1:1" ht="15" customHeight="1" x14ac:dyDescent="0.25">
      <c r="A92" s="4" t="s">
        <v>284</v>
      </c>
    </row>
    <row r="93" spans="1:1" ht="15" customHeight="1" x14ac:dyDescent="0.25">
      <c r="A93" s="4" t="s">
        <v>285</v>
      </c>
    </row>
    <row r="94" spans="1:1" ht="15" customHeight="1" x14ac:dyDescent="0.25">
      <c r="A94" s="4" t="s">
        <v>286</v>
      </c>
    </row>
    <row r="95" spans="1:1" ht="15" customHeight="1" x14ac:dyDescent="0.25">
      <c r="A95" s="4" t="s">
        <v>287</v>
      </c>
    </row>
    <row r="96" spans="1:1" ht="15" customHeight="1" x14ac:dyDescent="0.25">
      <c r="A96" s="4" t="s">
        <v>288</v>
      </c>
    </row>
    <row r="97" spans="1:1" ht="15" customHeight="1" x14ac:dyDescent="0.25">
      <c r="A97" s="4" t="s">
        <v>289</v>
      </c>
    </row>
    <row r="98" spans="1:1" ht="15" customHeight="1" x14ac:dyDescent="0.25">
      <c r="A98" s="4" t="s">
        <v>290</v>
      </c>
    </row>
    <row r="99" spans="1:1" ht="15" customHeight="1" x14ac:dyDescent="0.25">
      <c r="A99" s="4" t="s">
        <v>291</v>
      </c>
    </row>
    <row r="100" spans="1:1" ht="15" customHeight="1" x14ac:dyDescent="0.25">
      <c r="A100" s="4" t="s">
        <v>292</v>
      </c>
    </row>
    <row r="101" spans="1:1" ht="15" customHeight="1" x14ac:dyDescent="0.25">
      <c r="A101" s="4" t="s">
        <v>293</v>
      </c>
    </row>
    <row r="102" spans="1:1" ht="15" customHeight="1" x14ac:dyDescent="0.25">
      <c r="A102" s="4" t="s">
        <v>294</v>
      </c>
    </row>
    <row r="103" spans="1:1" ht="15" customHeight="1" x14ac:dyDescent="0.25">
      <c r="A103" s="4" t="s">
        <v>295</v>
      </c>
    </row>
    <row r="104" spans="1:1" ht="15" customHeight="1" x14ac:dyDescent="0.25">
      <c r="A104" s="4" t="s">
        <v>296</v>
      </c>
    </row>
    <row r="105" spans="1:1" ht="15" customHeight="1" x14ac:dyDescent="0.25">
      <c r="A105" s="4" t="s">
        <v>297</v>
      </c>
    </row>
    <row r="106" spans="1:1" ht="15" customHeight="1" x14ac:dyDescent="0.25">
      <c r="A106" s="4" t="s">
        <v>298</v>
      </c>
    </row>
    <row r="107" spans="1:1" ht="15" customHeight="1" x14ac:dyDescent="0.25">
      <c r="A107" s="4" t="s">
        <v>299</v>
      </c>
    </row>
    <row r="108" spans="1:1" ht="15" customHeight="1" x14ac:dyDescent="0.25">
      <c r="A108" s="4" t="s">
        <v>300</v>
      </c>
    </row>
    <row r="109" spans="1:1" ht="15" customHeight="1" x14ac:dyDescent="0.25">
      <c r="A109" s="4" t="s">
        <v>301</v>
      </c>
    </row>
    <row r="110" spans="1:1" ht="15" customHeight="1" x14ac:dyDescent="0.25">
      <c r="A110" s="4" t="s">
        <v>302</v>
      </c>
    </row>
    <row r="111" spans="1:1" ht="15" customHeight="1" x14ac:dyDescent="0.25">
      <c r="A111" s="4" t="s">
        <v>303</v>
      </c>
    </row>
    <row r="112" spans="1:1" ht="15" customHeight="1" x14ac:dyDescent="0.25">
      <c r="A112" s="4" t="s">
        <v>304</v>
      </c>
    </row>
    <row r="113" spans="1:1" ht="15" customHeight="1" x14ac:dyDescent="0.25">
      <c r="A113" s="4" t="s">
        <v>305</v>
      </c>
    </row>
    <row r="114" spans="1:1" ht="15" customHeight="1" x14ac:dyDescent="0.25">
      <c r="A114" s="4" t="s">
        <v>306</v>
      </c>
    </row>
    <row r="115" spans="1:1" ht="15" customHeight="1" x14ac:dyDescent="0.25">
      <c r="A115" s="4" t="s">
        <v>307</v>
      </c>
    </row>
    <row r="116" spans="1:1" ht="15" customHeight="1" x14ac:dyDescent="0.25">
      <c r="A116" s="4" t="s">
        <v>308</v>
      </c>
    </row>
    <row r="117" spans="1:1" ht="15" customHeight="1" x14ac:dyDescent="0.25">
      <c r="A117" s="4" t="s">
        <v>309</v>
      </c>
    </row>
    <row r="118" spans="1:1" ht="15" customHeight="1" x14ac:dyDescent="0.25">
      <c r="A118" s="4" t="s">
        <v>310</v>
      </c>
    </row>
    <row r="119" spans="1:1" ht="15" customHeight="1" x14ac:dyDescent="0.25">
      <c r="A119" s="4" t="s">
        <v>311</v>
      </c>
    </row>
    <row r="120" spans="1:1" ht="15" customHeight="1" x14ac:dyDescent="0.25">
      <c r="A120" s="4" t="s">
        <v>312</v>
      </c>
    </row>
    <row r="121" spans="1:1" ht="15" customHeight="1" x14ac:dyDescent="0.25">
      <c r="A121" s="4" t="s">
        <v>313</v>
      </c>
    </row>
    <row r="122" spans="1:1" ht="15" customHeight="1" x14ac:dyDescent="0.25">
      <c r="A122" s="4" t="s">
        <v>314</v>
      </c>
    </row>
    <row r="123" spans="1:1" ht="15" customHeight="1" x14ac:dyDescent="0.25">
      <c r="A123" s="4" t="s">
        <v>315</v>
      </c>
    </row>
    <row r="124" spans="1:1" ht="15" customHeight="1" x14ac:dyDescent="0.25">
      <c r="A124" s="4" t="s">
        <v>316</v>
      </c>
    </row>
    <row r="125" spans="1:1" ht="15" customHeight="1" x14ac:dyDescent="0.25">
      <c r="A125" s="4" t="s">
        <v>317</v>
      </c>
    </row>
    <row r="126" spans="1:1" ht="15" customHeight="1" x14ac:dyDescent="0.25">
      <c r="A126" s="4" t="s">
        <v>318</v>
      </c>
    </row>
    <row r="127" spans="1:1" ht="15" customHeight="1" x14ac:dyDescent="0.25">
      <c r="A127" s="4" t="s">
        <v>319</v>
      </c>
    </row>
    <row r="128" spans="1:1" ht="15" customHeight="1" x14ac:dyDescent="0.25">
      <c r="A128" s="4" t="s">
        <v>320</v>
      </c>
    </row>
    <row r="129" spans="1:1" ht="15" customHeight="1" x14ac:dyDescent="0.25">
      <c r="A129" s="4" t="s">
        <v>321</v>
      </c>
    </row>
    <row r="130" spans="1:1" ht="15" customHeight="1" x14ac:dyDescent="0.25">
      <c r="A130" s="4" t="s">
        <v>322</v>
      </c>
    </row>
    <row r="131" spans="1:1" ht="15" customHeight="1" x14ac:dyDescent="0.25">
      <c r="A131" s="4" t="s">
        <v>323</v>
      </c>
    </row>
    <row r="132" spans="1:1" ht="15" customHeight="1" x14ac:dyDescent="0.25">
      <c r="A132" s="4" t="s">
        <v>324</v>
      </c>
    </row>
    <row r="133" spans="1:1" ht="15" customHeight="1" x14ac:dyDescent="0.25">
      <c r="A133" s="4" t="s">
        <v>325</v>
      </c>
    </row>
    <row r="134" spans="1:1" ht="15" customHeight="1" x14ac:dyDescent="0.25">
      <c r="A134" s="4" t="s">
        <v>326</v>
      </c>
    </row>
    <row r="135" spans="1:1" ht="15" customHeight="1" x14ac:dyDescent="0.25">
      <c r="A135" s="4" t="s">
        <v>327</v>
      </c>
    </row>
    <row r="136" spans="1:1" ht="15" customHeight="1" x14ac:dyDescent="0.25">
      <c r="A136" s="4" t="s">
        <v>328</v>
      </c>
    </row>
    <row r="137" spans="1:1" ht="15" customHeight="1" x14ac:dyDescent="0.25">
      <c r="A137" s="4" t="s">
        <v>329</v>
      </c>
    </row>
    <row r="138" spans="1:1" ht="15" customHeight="1" x14ac:dyDescent="0.25">
      <c r="A138" s="4" t="s">
        <v>330</v>
      </c>
    </row>
    <row r="139" spans="1:1" ht="15" customHeight="1" x14ac:dyDescent="0.25">
      <c r="A139" s="4" t="s">
        <v>331</v>
      </c>
    </row>
    <row r="140" spans="1:1" ht="15" customHeight="1" x14ac:dyDescent="0.25">
      <c r="A140" s="4" t="s">
        <v>332</v>
      </c>
    </row>
    <row r="141" spans="1:1" ht="15" customHeight="1" x14ac:dyDescent="0.25">
      <c r="A141" s="4" t="s">
        <v>333</v>
      </c>
    </row>
    <row r="142" spans="1:1" ht="15" customHeight="1" x14ac:dyDescent="0.25">
      <c r="A142" s="4" t="s">
        <v>334</v>
      </c>
    </row>
    <row r="143" spans="1:1" ht="15" customHeight="1" x14ac:dyDescent="0.25">
      <c r="A143" s="4" t="s">
        <v>335</v>
      </c>
    </row>
    <row r="144" spans="1:1" ht="15" customHeight="1" x14ac:dyDescent="0.25">
      <c r="A144" s="4" t="s">
        <v>336</v>
      </c>
    </row>
    <row r="145" spans="1:1" ht="15" customHeight="1" x14ac:dyDescent="0.25">
      <c r="A145" s="4" t="s">
        <v>337</v>
      </c>
    </row>
    <row r="146" spans="1:1" ht="15" customHeight="1" x14ac:dyDescent="0.25">
      <c r="A146" s="4" t="s">
        <v>338</v>
      </c>
    </row>
    <row r="147" spans="1:1" ht="15" customHeight="1" x14ac:dyDescent="0.25">
      <c r="A147" s="4" t="s">
        <v>339</v>
      </c>
    </row>
    <row r="148" spans="1:1" ht="15" customHeight="1" x14ac:dyDescent="0.25">
      <c r="A148" s="4" t="s">
        <v>340</v>
      </c>
    </row>
    <row r="149" spans="1:1" ht="15" customHeight="1" x14ac:dyDescent="0.25">
      <c r="A149" s="4" t="s">
        <v>341</v>
      </c>
    </row>
    <row r="150" spans="1:1" ht="15" customHeight="1" x14ac:dyDescent="0.25">
      <c r="A150" s="4" t="s">
        <v>342</v>
      </c>
    </row>
    <row r="151" spans="1:1" ht="15" customHeight="1" x14ac:dyDescent="0.25">
      <c r="A151" s="4" t="s">
        <v>343</v>
      </c>
    </row>
    <row r="152" spans="1:1" ht="15" customHeight="1" x14ac:dyDescent="0.25">
      <c r="A152" s="4" t="s">
        <v>344</v>
      </c>
    </row>
    <row r="153" spans="1:1" ht="15" customHeight="1" x14ac:dyDescent="0.25">
      <c r="A153" s="4" t="s">
        <v>345</v>
      </c>
    </row>
    <row r="154" spans="1:1" ht="15" customHeight="1" x14ac:dyDescent="0.25">
      <c r="A154" s="4" t="s">
        <v>346</v>
      </c>
    </row>
    <row r="155" spans="1:1" ht="15" customHeight="1" x14ac:dyDescent="0.25">
      <c r="A155" s="4" t="s">
        <v>347</v>
      </c>
    </row>
    <row r="156" spans="1:1" ht="15" customHeight="1" x14ac:dyDescent="0.25">
      <c r="A156" s="4" t="s">
        <v>348</v>
      </c>
    </row>
    <row r="157" spans="1:1" ht="15" customHeight="1" x14ac:dyDescent="0.25">
      <c r="A157" s="4" t="s">
        <v>349</v>
      </c>
    </row>
    <row r="158" spans="1:1" ht="15" customHeight="1" x14ac:dyDescent="0.25">
      <c r="A158" s="4" t="s">
        <v>350</v>
      </c>
    </row>
    <row r="159" spans="1:1" ht="15" customHeight="1" x14ac:dyDescent="0.25">
      <c r="A159" s="4" t="s">
        <v>351</v>
      </c>
    </row>
    <row r="160" spans="1:1" ht="15" customHeight="1" x14ac:dyDescent="0.25">
      <c r="A160" s="4" t="s">
        <v>352</v>
      </c>
    </row>
    <row r="161" spans="1:1" ht="15" customHeight="1" x14ac:dyDescent="0.25">
      <c r="A161" s="4" t="s">
        <v>353</v>
      </c>
    </row>
    <row r="162" spans="1:1" ht="15" customHeight="1" x14ac:dyDescent="0.25">
      <c r="A162" s="4" t="s">
        <v>354</v>
      </c>
    </row>
    <row r="163" spans="1:1" ht="15" customHeight="1" x14ac:dyDescent="0.25">
      <c r="A163" s="4" t="s">
        <v>355</v>
      </c>
    </row>
    <row r="164" spans="1:1" ht="15" customHeight="1" x14ac:dyDescent="0.25">
      <c r="A164" s="4" t="s">
        <v>356</v>
      </c>
    </row>
    <row r="165" spans="1:1" ht="15" customHeight="1" x14ac:dyDescent="0.25">
      <c r="A165" s="4" t="s">
        <v>357</v>
      </c>
    </row>
    <row r="166" spans="1:1" ht="15" customHeight="1" x14ac:dyDescent="0.25">
      <c r="A166" s="4" t="s">
        <v>358</v>
      </c>
    </row>
    <row r="167" spans="1:1" ht="15" customHeight="1" x14ac:dyDescent="0.25">
      <c r="A167" s="4" t="s">
        <v>359</v>
      </c>
    </row>
    <row r="168" spans="1:1" ht="15" customHeight="1" x14ac:dyDescent="0.25">
      <c r="A168" s="4" t="s">
        <v>360</v>
      </c>
    </row>
    <row r="169" spans="1:1" ht="15" customHeight="1" x14ac:dyDescent="0.25">
      <c r="A169" s="4" t="s">
        <v>361</v>
      </c>
    </row>
    <row r="170" spans="1:1" ht="15" customHeight="1" x14ac:dyDescent="0.25">
      <c r="A170" s="4" t="s">
        <v>362</v>
      </c>
    </row>
    <row r="171" spans="1:1" ht="15" customHeight="1" x14ac:dyDescent="0.25">
      <c r="A171" s="4" t="s">
        <v>363</v>
      </c>
    </row>
    <row r="172" spans="1:1" ht="15" customHeight="1" x14ac:dyDescent="0.25">
      <c r="A172" s="4" t="s">
        <v>364</v>
      </c>
    </row>
    <row r="173" spans="1:1" ht="15" customHeight="1" x14ac:dyDescent="0.25">
      <c r="A173" s="4" t="s">
        <v>365</v>
      </c>
    </row>
    <row r="174" spans="1:1" ht="15" customHeight="1" x14ac:dyDescent="0.25">
      <c r="A174" s="4" t="s">
        <v>366</v>
      </c>
    </row>
    <row r="175" spans="1:1" ht="15" customHeight="1" x14ac:dyDescent="0.25">
      <c r="A175" s="4" t="s">
        <v>367</v>
      </c>
    </row>
    <row r="176" spans="1:1" ht="15" customHeight="1" x14ac:dyDescent="0.25">
      <c r="A176" s="4" t="s">
        <v>368</v>
      </c>
    </row>
    <row r="177" spans="1:1" ht="15" customHeight="1" x14ac:dyDescent="0.25">
      <c r="A177" s="4" t="s">
        <v>369</v>
      </c>
    </row>
    <row r="178" spans="1:1" ht="15" customHeight="1" x14ac:dyDescent="0.25">
      <c r="A178" s="4" t="s">
        <v>370</v>
      </c>
    </row>
    <row r="179" spans="1:1" ht="15" customHeight="1" x14ac:dyDescent="0.25">
      <c r="A179" s="4" t="s">
        <v>371</v>
      </c>
    </row>
    <row r="180" spans="1:1" ht="15" customHeight="1" x14ac:dyDescent="0.25">
      <c r="A180" s="4" t="s">
        <v>372</v>
      </c>
    </row>
    <row r="181" spans="1:1" ht="15" customHeight="1" x14ac:dyDescent="0.25">
      <c r="A181" s="4" t="s">
        <v>373</v>
      </c>
    </row>
    <row r="182" spans="1:1" ht="15" customHeight="1" x14ac:dyDescent="0.25">
      <c r="A182" s="4" t="s">
        <v>374</v>
      </c>
    </row>
    <row r="183" spans="1:1" ht="15" customHeight="1" x14ac:dyDescent="0.25">
      <c r="A183" s="4" t="s">
        <v>375</v>
      </c>
    </row>
    <row r="184" spans="1:1" ht="15" customHeight="1" x14ac:dyDescent="0.25">
      <c r="A184" s="4" t="s">
        <v>376</v>
      </c>
    </row>
    <row r="185" spans="1:1" ht="15" customHeight="1" x14ac:dyDescent="0.25">
      <c r="A185" s="4" t="s">
        <v>377</v>
      </c>
    </row>
    <row r="186" spans="1:1" ht="15" customHeight="1" x14ac:dyDescent="0.25">
      <c r="A186" s="4" t="s">
        <v>378</v>
      </c>
    </row>
    <row r="187" spans="1:1" ht="15" customHeight="1" x14ac:dyDescent="0.25">
      <c r="A187" s="4" t="s">
        <v>379</v>
      </c>
    </row>
    <row r="188" spans="1:1" ht="15" customHeight="1" x14ac:dyDescent="0.25">
      <c r="A188" s="4" t="s">
        <v>380</v>
      </c>
    </row>
    <row r="189" spans="1:1" ht="15" customHeight="1" x14ac:dyDescent="0.25">
      <c r="A189" s="4" t="s">
        <v>381</v>
      </c>
    </row>
    <row r="190" spans="1:1" ht="15" customHeight="1" x14ac:dyDescent="0.25">
      <c r="A190" s="4" t="s">
        <v>382</v>
      </c>
    </row>
    <row r="191" spans="1:1" ht="15" customHeight="1" x14ac:dyDescent="0.25">
      <c r="A191" s="4" t="s">
        <v>383</v>
      </c>
    </row>
    <row r="192" spans="1:1" ht="15" customHeight="1" x14ac:dyDescent="0.25">
      <c r="A192" s="4" t="s">
        <v>384</v>
      </c>
    </row>
    <row r="193" spans="1:1" ht="15" customHeight="1" x14ac:dyDescent="0.25">
      <c r="A193" s="4" t="s">
        <v>385</v>
      </c>
    </row>
    <row r="194" spans="1:1" ht="15" customHeight="1" x14ac:dyDescent="0.25">
      <c r="A194" s="4" t="s">
        <v>386</v>
      </c>
    </row>
    <row r="195" spans="1:1" ht="15" customHeight="1" x14ac:dyDescent="0.25">
      <c r="A195" s="4" t="s">
        <v>387</v>
      </c>
    </row>
    <row r="196" spans="1:1" ht="15" customHeight="1" x14ac:dyDescent="0.25">
      <c r="A196" s="4" t="s">
        <v>388</v>
      </c>
    </row>
    <row r="197" spans="1:1" ht="15" customHeight="1" x14ac:dyDescent="0.25">
      <c r="A197" s="4" t="s">
        <v>389</v>
      </c>
    </row>
    <row r="198" spans="1:1" ht="15" customHeight="1" x14ac:dyDescent="0.25">
      <c r="A198" s="4" t="s">
        <v>390</v>
      </c>
    </row>
    <row r="199" spans="1:1" ht="15" customHeight="1" x14ac:dyDescent="0.25">
      <c r="A199" s="4" t="s">
        <v>391</v>
      </c>
    </row>
    <row r="200" spans="1:1" ht="15" customHeight="1" x14ac:dyDescent="0.25">
      <c r="A200" s="4" t="s">
        <v>392</v>
      </c>
    </row>
    <row r="201" spans="1:1" ht="15" customHeight="1" x14ac:dyDescent="0.25">
      <c r="A201" s="4" t="s">
        <v>393</v>
      </c>
    </row>
    <row r="202" spans="1:1" ht="15" customHeight="1" x14ac:dyDescent="0.25">
      <c r="A202" s="4" t="s">
        <v>394</v>
      </c>
    </row>
    <row r="203" spans="1:1" ht="15" customHeight="1" x14ac:dyDescent="0.25">
      <c r="A203" s="4" t="s">
        <v>395</v>
      </c>
    </row>
    <row r="204" spans="1:1" ht="15" customHeight="1" x14ac:dyDescent="0.25">
      <c r="A204" s="4" t="s">
        <v>396</v>
      </c>
    </row>
    <row r="205" spans="1:1" ht="15" customHeight="1" x14ac:dyDescent="0.25">
      <c r="A205" s="4" t="s">
        <v>397</v>
      </c>
    </row>
    <row r="206" spans="1:1" ht="15" customHeight="1" x14ac:dyDescent="0.25">
      <c r="A206" s="4" t="s">
        <v>398</v>
      </c>
    </row>
    <row r="207" spans="1:1" ht="15" customHeight="1" x14ac:dyDescent="0.25">
      <c r="A207" s="4" t="s">
        <v>399</v>
      </c>
    </row>
    <row r="208" spans="1:1" ht="15" customHeight="1" x14ac:dyDescent="0.25">
      <c r="A208" s="4" t="s">
        <v>400</v>
      </c>
    </row>
    <row r="209" spans="1:1" ht="15" customHeight="1" x14ac:dyDescent="0.25">
      <c r="A209" s="4" t="s">
        <v>401</v>
      </c>
    </row>
    <row r="210" spans="1:1" ht="15" customHeight="1" x14ac:dyDescent="0.25">
      <c r="A210" s="4" t="s">
        <v>402</v>
      </c>
    </row>
    <row r="211" spans="1:1" ht="15" customHeight="1" x14ac:dyDescent="0.25">
      <c r="A211" s="4" t="s">
        <v>403</v>
      </c>
    </row>
    <row r="212" spans="1:1" ht="15" customHeight="1" x14ac:dyDescent="0.25">
      <c r="A212" s="4" t="s">
        <v>404</v>
      </c>
    </row>
    <row r="213" spans="1:1" ht="15" customHeight="1" x14ac:dyDescent="0.25">
      <c r="A213" s="4" t="s">
        <v>405</v>
      </c>
    </row>
    <row r="214" spans="1:1" ht="15" customHeight="1" x14ac:dyDescent="0.25">
      <c r="A214" s="4" t="s">
        <v>406</v>
      </c>
    </row>
    <row r="215" spans="1:1" ht="15" customHeight="1" x14ac:dyDescent="0.25">
      <c r="A215" s="4" t="s">
        <v>407</v>
      </c>
    </row>
    <row r="216" spans="1:1" ht="15" customHeight="1" x14ac:dyDescent="0.25">
      <c r="A216" s="4" t="s">
        <v>408</v>
      </c>
    </row>
    <row r="217" spans="1:1" ht="15" customHeight="1" x14ac:dyDescent="0.25">
      <c r="A217" s="4" t="s">
        <v>409</v>
      </c>
    </row>
    <row r="218" spans="1:1" ht="15" customHeight="1" x14ac:dyDescent="0.25">
      <c r="A218" s="4" t="s">
        <v>410</v>
      </c>
    </row>
    <row r="219" spans="1:1" ht="15" customHeight="1" x14ac:dyDescent="0.25">
      <c r="A219" s="4" t="s">
        <v>411</v>
      </c>
    </row>
    <row r="220" spans="1:1" ht="15" customHeight="1" x14ac:dyDescent="0.25">
      <c r="A220" s="4" t="s">
        <v>412</v>
      </c>
    </row>
    <row r="221" spans="1:1" ht="15" customHeight="1" x14ac:dyDescent="0.25">
      <c r="A221" s="4" t="s">
        <v>413</v>
      </c>
    </row>
    <row r="222" spans="1:1" ht="15" customHeight="1" x14ac:dyDescent="0.25">
      <c r="A222" s="4" t="s">
        <v>414</v>
      </c>
    </row>
    <row r="223" spans="1:1" ht="15" customHeight="1" x14ac:dyDescent="0.25">
      <c r="A223" s="4" t="s">
        <v>415</v>
      </c>
    </row>
    <row r="224" spans="1:1" ht="15" customHeight="1" x14ac:dyDescent="0.25">
      <c r="A224" s="4" t="s">
        <v>416</v>
      </c>
    </row>
    <row r="225" spans="1:1" ht="15" customHeight="1" x14ac:dyDescent="0.25">
      <c r="A225" s="4" t="s">
        <v>417</v>
      </c>
    </row>
    <row r="226" spans="1:1" ht="15" customHeight="1" x14ac:dyDescent="0.25">
      <c r="A226" s="4" t="s">
        <v>418</v>
      </c>
    </row>
    <row r="227" spans="1:1" ht="15" customHeight="1" x14ac:dyDescent="0.25">
      <c r="A227" s="4" t="s">
        <v>419</v>
      </c>
    </row>
    <row r="228" spans="1:1" ht="15" customHeight="1" x14ac:dyDescent="0.25">
      <c r="A228" s="4" t="s">
        <v>420</v>
      </c>
    </row>
    <row r="229" spans="1:1" ht="15" customHeight="1" x14ac:dyDescent="0.25">
      <c r="A229" s="4" t="s">
        <v>421</v>
      </c>
    </row>
    <row r="230" spans="1:1" ht="15" customHeight="1" x14ac:dyDescent="0.25">
      <c r="A230" s="4" t="s">
        <v>422</v>
      </c>
    </row>
    <row r="231" spans="1:1" ht="15" customHeight="1" x14ac:dyDescent="0.25">
      <c r="A231" s="4" t="s">
        <v>423</v>
      </c>
    </row>
    <row r="232" spans="1:1" ht="15" customHeight="1" x14ac:dyDescent="0.25">
      <c r="A232" s="4" t="s">
        <v>424</v>
      </c>
    </row>
    <row r="233" spans="1:1" ht="15" customHeight="1" x14ac:dyDescent="0.25">
      <c r="A233" s="4" t="s">
        <v>425</v>
      </c>
    </row>
    <row r="234" spans="1:1" ht="15" customHeight="1" x14ac:dyDescent="0.25">
      <c r="A234" s="4" t="s">
        <v>426</v>
      </c>
    </row>
    <row r="235" spans="1:1" ht="15" customHeight="1" x14ac:dyDescent="0.25">
      <c r="A235" s="4" t="s">
        <v>427</v>
      </c>
    </row>
    <row r="236" spans="1:1" ht="15" customHeight="1" x14ac:dyDescent="0.25">
      <c r="A236" s="4" t="s">
        <v>428</v>
      </c>
    </row>
    <row r="237" spans="1:1" ht="15" customHeight="1" x14ac:dyDescent="0.25">
      <c r="A237" s="4" t="s">
        <v>429</v>
      </c>
    </row>
    <row r="238" spans="1:1" ht="15" customHeight="1" x14ac:dyDescent="0.25">
      <c r="A238" s="4" t="s">
        <v>430</v>
      </c>
    </row>
    <row r="239" spans="1:1" ht="15" customHeight="1" x14ac:dyDescent="0.25">
      <c r="A239" s="4" t="s">
        <v>431</v>
      </c>
    </row>
    <row r="240" spans="1:1" ht="15" customHeight="1" x14ac:dyDescent="0.25">
      <c r="A240" s="4" t="s">
        <v>432</v>
      </c>
    </row>
    <row r="241" spans="1:1" ht="15" customHeight="1" x14ac:dyDescent="0.25">
      <c r="A241" s="4" t="s">
        <v>433</v>
      </c>
    </row>
    <row r="242" spans="1:1" ht="15" customHeight="1" x14ac:dyDescent="0.25">
      <c r="A242" s="4" t="s">
        <v>434</v>
      </c>
    </row>
    <row r="243" spans="1:1" ht="15" customHeight="1" x14ac:dyDescent="0.25">
      <c r="A243" s="4" t="s">
        <v>435</v>
      </c>
    </row>
    <row r="244" spans="1:1" ht="15" customHeight="1" x14ac:dyDescent="0.25">
      <c r="A244" s="4" t="s">
        <v>436</v>
      </c>
    </row>
    <row r="245" spans="1:1" ht="15" customHeight="1" x14ac:dyDescent="0.25">
      <c r="A245" s="4" t="s">
        <v>437</v>
      </c>
    </row>
    <row r="246" spans="1:1" ht="15" customHeight="1" x14ac:dyDescent="0.25">
      <c r="A246" s="4" t="s">
        <v>438</v>
      </c>
    </row>
    <row r="247" spans="1:1" ht="15" customHeight="1" x14ac:dyDescent="0.25">
      <c r="A247" s="4" t="s">
        <v>439</v>
      </c>
    </row>
    <row r="248" spans="1:1" ht="15" customHeight="1" x14ac:dyDescent="0.25">
      <c r="A248" s="4" t="s">
        <v>440</v>
      </c>
    </row>
    <row r="249" spans="1:1" ht="15" customHeight="1" x14ac:dyDescent="0.25">
      <c r="A249" s="4" t="s">
        <v>441</v>
      </c>
    </row>
    <row r="250" spans="1:1" ht="15" customHeight="1" x14ac:dyDescent="0.25">
      <c r="A250" s="4" t="s">
        <v>442</v>
      </c>
    </row>
    <row r="251" spans="1:1" ht="15" customHeight="1" x14ac:dyDescent="0.25">
      <c r="A251" s="4" t="s">
        <v>443</v>
      </c>
    </row>
    <row r="252" spans="1:1" ht="15" customHeight="1" x14ac:dyDescent="0.25">
      <c r="A252" s="4" t="s">
        <v>444</v>
      </c>
    </row>
    <row r="253" spans="1:1" ht="15" customHeight="1" x14ac:dyDescent="0.25">
      <c r="A253" s="4" t="s">
        <v>445</v>
      </c>
    </row>
    <row r="254" spans="1:1" ht="15" customHeight="1" x14ac:dyDescent="0.25">
      <c r="A254" s="4" t="s">
        <v>446</v>
      </c>
    </row>
    <row r="255" spans="1:1" ht="15" customHeight="1" x14ac:dyDescent="0.25">
      <c r="A255" s="4" t="s">
        <v>447</v>
      </c>
    </row>
    <row r="256" spans="1:1" ht="15" customHeight="1" x14ac:dyDescent="0.25">
      <c r="A256" s="4" t="s">
        <v>448</v>
      </c>
    </row>
    <row r="257" spans="1:1" ht="15" customHeight="1" x14ac:dyDescent="0.25">
      <c r="A257" s="4" t="s">
        <v>449</v>
      </c>
    </row>
    <row r="258" spans="1:1" ht="15" customHeight="1" x14ac:dyDescent="0.25">
      <c r="A258" s="4" t="s">
        <v>450</v>
      </c>
    </row>
    <row r="259" spans="1:1" ht="15" customHeight="1" x14ac:dyDescent="0.25">
      <c r="A259" s="4" t="s">
        <v>451</v>
      </c>
    </row>
    <row r="260" spans="1:1" ht="15" customHeight="1" x14ac:dyDescent="0.25">
      <c r="A260" s="4" t="s">
        <v>452</v>
      </c>
    </row>
    <row r="261" spans="1:1" ht="15" customHeight="1" x14ac:dyDescent="0.25">
      <c r="A261" s="4" t="s">
        <v>453</v>
      </c>
    </row>
    <row r="262" spans="1:1" ht="15" customHeight="1" x14ac:dyDescent="0.25">
      <c r="A262" s="4" t="s">
        <v>454</v>
      </c>
    </row>
    <row r="263" spans="1:1" ht="15" customHeight="1" x14ac:dyDescent="0.25">
      <c r="A263" s="4" t="s">
        <v>455</v>
      </c>
    </row>
    <row r="264" spans="1:1" ht="15" customHeight="1" x14ac:dyDescent="0.25">
      <c r="A264" s="4" t="s">
        <v>456</v>
      </c>
    </row>
    <row r="265" spans="1:1" ht="15" customHeight="1" x14ac:dyDescent="0.25">
      <c r="A265" s="4" t="s">
        <v>457</v>
      </c>
    </row>
    <row r="266" spans="1:1" ht="15" customHeight="1" x14ac:dyDescent="0.25">
      <c r="A266" s="4" t="s">
        <v>458</v>
      </c>
    </row>
    <row r="267" spans="1:1" ht="15" customHeight="1" x14ac:dyDescent="0.25">
      <c r="A267" s="4" t="s">
        <v>459</v>
      </c>
    </row>
    <row r="268" spans="1:1" ht="15" customHeight="1" x14ac:dyDescent="0.25">
      <c r="A268" s="4" t="s">
        <v>460</v>
      </c>
    </row>
    <row r="269" spans="1:1" ht="15" customHeight="1" x14ac:dyDescent="0.25">
      <c r="A269" s="4" t="s">
        <v>461</v>
      </c>
    </row>
    <row r="270" spans="1:1" ht="15" customHeight="1" x14ac:dyDescent="0.25">
      <c r="A270" s="4" t="s">
        <v>462</v>
      </c>
    </row>
    <row r="271" spans="1:1" ht="15" customHeight="1" x14ac:dyDescent="0.25">
      <c r="A271" s="4" t="s">
        <v>463</v>
      </c>
    </row>
    <row r="272" spans="1:1" ht="15" customHeight="1" x14ac:dyDescent="0.25">
      <c r="A272" s="4" t="s">
        <v>464</v>
      </c>
    </row>
    <row r="273" spans="1:1" ht="15" customHeight="1" x14ac:dyDescent="0.25">
      <c r="A273" s="4" t="s">
        <v>465</v>
      </c>
    </row>
    <row r="274" spans="1:1" ht="15" customHeight="1" x14ac:dyDescent="0.25">
      <c r="A274" s="4" t="s">
        <v>466</v>
      </c>
    </row>
    <row r="275" spans="1:1" ht="15" customHeight="1" x14ac:dyDescent="0.25">
      <c r="A275" s="4" t="s">
        <v>467</v>
      </c>
    </row>
    <row r="276" spans="1:1" ht="15" customHeight="1" x14ac:dyDescent="0.25">
      <c r="A276" s="4" t="s">
        <v>468</v>
      </c>
    </row>
    <row r="277" spans="1:1" ht="15" customHeight="1" x14ac:dyDescent="0.25">
      <c r="A277" s="4" t="s">
        <v>469</v>
      </c>
    </row>
    <row r="278" spans="1:1" ht="15" customHeight="1" x14ac:dyDescent="0.25">
      <c r="A278" s="4" t="s">
        <v>470</v>
      </c>
    </row>
    <row r="279" spans="1:1" ht="15" customHeight="1" x14ac:dyDescent="0.25">
      <c r="A279" s="4" t="s">
        <v>471</v>
      </c>
    </row>
    <row r="280" spans="1:1" ht="15" customHeight="1" x14ac:dyDescent="0.25">
      <c r="A280" s="4" t="s">
        <v>472</v>
      </c>
    </row>
    <row r="281" spans="1:1" ht="15" customHeight="1" x14ac:dyDescent="0.25">
      <c r="A281" s="4" t="s">
        <v>473</v>
      </c>
    </row>
    <row r="282" spans="1:1" ht="15" customHeight="1" x14ac:dyDescent="0.25">
      <c r="A282" s="4" t="s">
        <v>474</v>
      </c>
    </row>
    <row r="283" spans="1:1" ht="15" customHeight="1" x14ac:dyDescent="0.25">
      <c r="A283" s="4" t="s">
        <v>475</v>
      </c>
    </row>
    <row r="284" spans="1:1" ht="15" customHeight="1" x14ac:dyDescent="0.25">
      <c r="A284" s="4" t="s">
        <v>476</v>
      </c>
    </row>
    <row r="285" spans="1:1" ht="15" customHeight="1" x14ac:dyDescent="0.25">
      <c r="A285" s="4" t="s">
        <v>477</v>
      </c>
    </row>
    <row r="286" spans="1:1" ht="15" customHeight="1" x14ac:dyDescent="0.25">
      <c r="A286" s="4" t="s">
        <v>478</v>
      </c>
    </row>
    <row r="287" spans="1:1" ht="15" customHeight="1" x14ac:dyDescent="0.25">
      <c r="A287" s="4" t="s">
        <v>479</v>
      </c>
    </row>
    <row r="288" spans="1:1" ht="15" customHeight="1" x14ac:dyDescent="0.25">
      <c r="A288" s="4" t="s">
        <v>480</v>
      </c>
    </row>
    <row r="289" spans="1:1" ht="15" customHeight="1" x14ac:dyDescent="0.25">
      <c r="A289" s="4" t="s">
        <v>481</v>
      </c>
    </row>
    <row r="290" spans="1:1" ht="15" customHeight="1" x14ac:dyDescent="0.25">
      <c r="A290" s="4" t="s">
        <v>482</v>
      </c>
    </row>
    <row r="291" spans="1:1" ht="15" customHeight="1" x14ac:dyDescent="0.25">
      <c r="A291" s="4" t="s">
        <v>483</v>
      </c>
    </row>
    <row r="292" spans="1:1" ht="15" customHeight="1" x14ac:dyDescent="0.25">
      <c r="A292" s="4" t="s">
        <v>484</v>
      </c>
    </row>
    <row r="293" spans="1:1" ht="15" customHeight="1" x14ac:dyDescent="0.25">
      <c r="A293" s="4" t="s">
        <v>485</v>
      </c>
    </row>
    <row r="294" spans="1:1" ht="15" customHeight="1" x14ac:dyDescent="0.25">
      <c r="A294" s="4" t="s">
        <v>486</v>
      </c>
    </row>
    <row r="295" spans="1:1" ht="15" customHeight="1" x14ac:dyDescent="0.25">
      <c r="A295" s="4" t="s">
        <v>487</v>
      </c>
    </row>
    <row r="296" spans="1:1" ht="15" customHeight="1" x14ac:dyDescent="0.25">
      <c r="A296" s="4" t="s">
        <v>488</v>
      </c>
    </row>
    <row r="297" spans="1:1" ht="15" customHeight="1" x14ac:dyDescent="0.25">
      <c r="A297" s="4" t="s">
        <v>489</v>
      </c>
    </row>
    <row r="298" spans="1:1" ht="15" customHeight="1" x14ac:dyDescent="0.25">
      <c r="A298" s="4" t="s">
        <v>490</v>
      </c>
    </row>
    <row r="299" spans="1:1" ht="15" customHeight="1" x14ac:dyDescent="0.25">
      <c r="A299" s="4" t="s">
        <v>491</v>
      </c>
    </row>
    <row r="300" spans="1:1" ht="15" customHeight="1" x14ac:dyDescent="0.25">
      <c r="A300" s="4" t="s">
        <v>492</v>
      </c>
    </row>
    <row r="301" spans="1:1" ht="15" customHeight="1" x14ac:dyDescent="0.25">
      <c r="A301" s="4" t="s">
        <v>493</v>
      </c>
    </row>
    <row r="302" spans="1:1" ht="15" customHeight="1" x14ac:dyDescent="0.25">
      <c r="A302" s="4" t="s">
        <v>494</v>
      </c>
    </row>
    <row r="303" spans="1:1" ht="15" customHeight="1" x14ac:dyDescent="0.25">
      <c r="A303" s="4" t="s">
        <v>495</v>
      </c>
    </row>
    <row r="304" spans="1:1" ht="15" customHeight="1" x14ac:dyDescent="0.25">
      <c r="A304" s="4" t="s">
        <v>496</v>
      </c>
    </row>
    <row r="305" spans="1:1" ht="15" customHeight="1" x14ac:dyDescent="0.25">
      <c r="A305" s="4" t="s">
        <v>497</v>
      </c>
    </row>
    <row r="306" spans="1:1" ht="15" customHeight="1" x14ac:dyDescent="0.25">
      <c r="A306" s="4" t="s">
        <v>498</v>
      </c>
    </row>
    <row r="307" spans="1:1" ht="15" customHeight="1" x14ac:dyDescent="0.25">
      <c r="A307" s="4" t="s">
        <v>499</v>
      </c>
    </row>
    <row r="308" spans="1:1" ht="15" customHeight="1" x14ac:dyDescent="0.25">
      <c r="A308" s="4" t="s">
        <v>500</v>
      </c>
    </row>
    <row r="309" spans="1:1" ht="15" customHeight="1" x14ac:dyDescent="0.25">
      <c r="A309" s="4" t="s">
        <v>501</v>
      </c>
    </row>
    <row r="310" spans="1:1" ht="15" customHeight="1" x14ac:dyDescent="0.25">
      <c r="A310" s="4" t="s">
        <v>502</v>
      </c>
    </row>
    <row r="311" spans="1:1" ht="15" customHeight="1" x14ac:dyDescent="0.25">
      <c r="A311" s="4" t="s">
        <v>503</v>
      </c>
    </row>
    <row r="312" spans="1:1" ht="15" customHeight="1" x14ac:dyDescent="0.25">
      <c r="A312" s="4" t="s">
        <v>504</v>
      </c>
    </row>
    <row r="313" spans="1:1" ht="15" customHeight="1" x14ac:dyDescent="0.25">
      <c r="A313" s="4" t="s">
        <v>505</v>
      </c>
    </row>
    <row r="314" spans="1:1" ht="15" customHeight="1" x14ac:dyDescent="0.25">
      <c r="A314" s="4" t="s">
        <v>506</v>
      </c>
    </row>
    <row r="315" spans="1:1" ht="15" customHeight="1" x14ac:dyDescent="0.25">
      <c r="A315" s="4" t="s">
        <v>507</v>
      </c>
    </row>
    <row r="316" spans="1:1" ht="15" customHeight="1" x14ac:dyDescent="0.25">
      <c r="A316" s="4" t="s">
        <v>508</v>
      </c>
    </row>
    <row r="317" spans="1:1" ht="15" customHeight="1" x14ac:dyDescent="0.25">
      <c r="A317" s="4" t="s">
        <v>509</v>
      </c>
    </row>
    <row r="318" spans="1:1" ht="15" customHeight="1" x14ac:dyDescent="0.25">
      <c r="A318" s="4" t="s">
        <v>510</v>
      </c>
    </row>
    <row r="319" spans="1:1" ht="15" customHeight="1" x14ac:dyDescent="0.25">
      <c r="A319" s="4" t="s">
        <v>511</v>
      </c>
    </row>
    <row r="320" spans="1:1" ht="15" customHeight="1" x14ac:dyDescent="0.25">
      <c r="A320" s="4" t="s">
        <v>512</v>
      </c>
    </row>
    <row r="321" spans="1:1" ht="15" customHeight="1" x14ac:dyDescent="0.25">
      <c r="A321" s="4" t="s">
        <v>513</v>
      </c>
    </row>
    <row r="322" spans="1:1" ht="15" customHeight="1" x14ac:dyDescent="0.25">
      <c r="A322" s="4" t="s">
        <v>514</v>
      </c>
    </row>
    <row r="323" spans="1:1" ht="15" customHeight="1" x14ac:dyDescent="0.25">
      <c r="A323" s="4" t="s">
        <v>515</v>
      </c>
    </row>
    <row r="324" spans="1:1" ht="15" customHeight="1" x14ac:dyDescent="0.25">
      <c r="A324" s="4" t="s">
        <v>516</v>
      </c>
    </row>
    <row r="325" spans="1:1" ht="15" customHeight="1" x14ac:dyDescent="0.25">
      <c r="A325" s="4" t="s">
        <v>517</v>
      </c>
    </row>
    <row r="326" spans="1:1" ht="15" customHeight="1" x14ac:dyDescent="0.25">
      <c r="A326" s="4" t="s">
        <v>518</v>
      </c>
    </row>
    <row r="327" spans="1:1" ht="15" customHeight="1" x14ac:dyDescent="0.25">
      <c r="A327" s="4" t="s">
        <v>519</v>
      </c>
    </row>
    <row r="328" spans="1:1" ht="15" customHeight="1" x14ac:dyDescent="0.25">
      <c r="A328" s="4" t="s">
        <v>520</v>
      </c>
    </row>
    <row r="329" spans="1:1" ht="15" customHeight="1" x14ac:dyDescent="0.25">
      <c r="A329" s="4" t="s">
        <v>521</v>
      </c>
    </row>
    <row r="330" spans="1:1" ht="15" customHeight="1" x14ac:dyDescent="0.25">
      <c r="A330" s="4" t="s">
        <v>522</v>
      </c>
    </row>
    <row r="331" spans="1:1" ht="15" customHeight="1" x14ac:dyDescent="0.25">
      <c r="A331" s="4" t="s">
        <v>523</v>
      </c>
    </row>
    <row r="332" spans="1:1" ht="15" customHeight="1" x14ac:dyDescent="0.25">
      <c r="A332" s="4" t="s">
        <v>524</v>
      </c>
    </row>
    <row r="333" spans="1:1" ht="15" customHeight="1" x14ac:dyDescent="0.25">
      <c r="A333" s="4" t="s">
        <v>525</v>
      </c>
    </row>
    <row r="334" spans="1:1" ht="15" customHeight="1" x14ac:dyDescent="0.25">
      <c r="A334" s="4" t="s">
        <v>526</v>
      </c>
    </row>
    <row r="335" spans="1:1" ht="15" customHeight="1" x14ac:dyDescent="0.25">
      <c r="A335" s="4" t="s">
        <v>527</v>
      </c>
    </row>
    <row r="336" spans="1:1" ht="15" customHeight="1" x14ac:dyDescent="0.25">
      <c r="A336" s="4" t="s">
        <v>528</v>
      </c>
    </row>
    <row r="337" spans="1:1" ht="15" customHeight="1" x14ac:dyDescent="0.25">
      <c r="A337" s="4" t="s">
        <v>529</v>
      </c>
    </row>
    <row r="338" spans="1:1" ht="15" customHeight="1" x14ac:dyDescent="0.25">
      <c r="A338" s="4" t="s">
        <v>530</v>
      </c>
    </row>
    <row r="339" spans="1:1" ht="15" customHeight="1" x14ac:dyDescent="0.25">
      <c r="A339" s="4" t="s">
        <v>531</v>
      </c>
    </row>
    <row r="340" spans="1:1" ht="15" customHeight="1" x14ac:dyDescent="0.25">
      <c r="A340" s="4" t="s">
        <v>532</v>
      </c>
    </row>
    <row r="341" spans="1:1" ht="15" customHeight="1" x14ac:dyDescent="0.25">
      <c r="A341" s="4" t="s">
        <v>533</v>
      </c>
    </row>
    <row r="342" spans="1:1" ht="15" customHeight="1" x14ac:dyDescent="0.25">
      <c r="A342" s="4" t="s">
        <v>534</v>
      </c>
    </row>
    <row r="343" spans="1:1" ht="15" customHeight="1" x14ac:dyDescent="0.25">
      <c r="A343" s="4" t="s">
        <v>535</v>
      </c>
    </row>
    <row r="344" spans="1:1" ht="15" customHeight="1" x14ac:dyDescent="0.25">
      <c r="A344" s="4" t="s">
        <v>536</v>
      </c>
    </row>
    <row r="345" spans="1:1" ht="15" customHeight="1" x14ac:dyDescent="0.25">
      <c r="A345" s="4" t="s">
        <v>537</v>
      </c>
    </row>
    <row r="346" spans="1:1" ht="15" customHeight="1" x14ac:dyDescent="0.25">
      <c r="A346" s="4" t="s">
        <v>538</v>
      </c>
    </row>
    <row r="347" spans="1:1" ht="15" customHeight="1" x14ac:dyDescent="0.25">
      <c r="A347" s="4" t="s">
        <v>539</v>
      </c>
    </row>
    <row r="348" spans="1:1" ht="15" customHeight="1" x14ac:dyDescent="0.25">
      <c r="A348" s="4" t="s">
        <v>540</v>
      </c>
    </row>
    <row r="349" spans="1:1" ht="15" customHeight="1" x14ac:dyDescent="0.25">
      <c r="A349" s="4" t="s">
        <v>541</v>
      </c>
    </row>
    <row r="350" spans="1:1" ht="15" customHeight="1" x14ac:dyDescent="0.25">
      <c r="A350" s="4" t="s">
        <v>542</v>
      </c>
    </row>
    <row r="351" spans="1:1" ht="15" customHeight="1" x14ac:dyDescent="0.25">
      <c r="A351" s="4" t="s">
        <v>543</v>
      </c>
    </row>
    <row r="352" spans="1:1" ht="15" customHeight="1" x14ac:dyDescent="0.25">
      <c r="A352" s="4" t="s">
        <v>544</v>
      </c>
    </row>
    <row r="353" spans="1:1" ht="15" customHeight="1" x14ac:dyDescent="0.25">
      <c r="A353" s="4" t="s">
        <v>545</v>
      </c>
    </row>
    <row r="354" spans="1:1" ht="15" customHeight="1" x14ac:dyDescent="0.25">
      <c r="A354" s="4" t="s">
        <v>546</v>
      </c>
    </row>
    <row r="355" spans="1:1" ht="15" customHeight="1" x14ac:dyDescent="0.25">
      <c r="A355" s="4" t="s">
        <v>547</v>
      </c>
    </row>
    <row r="356" spans="1:1" ht="15" customHeight="1" x14ac:dyDescent="0.25">
      <c r="A356" s="4" t="s">
        <v>548</v>
      </c>
    </row>
    <row r="357" spans="1:1" ht="15" customHeight="1" x14ac:dyDescent="0.25">
      <c r="A357" s="4" t="s">
        <v>549</v>
      </c>
    </row>
    <row r="358" spans="1:1" ht="15" customHeight="1" x14ac:dyDescent="0.25">
      <c r="A358" s="4" t="s">
        <v>550</v>
      </c>
    </row>
    <row r="359" spans="1:1" ht="15" customHeight="1" x14ac:dyDescent="0.25">
      <c r="A359" s="4" t="s">
        <v>551</v>
      </c>
    </row>
    <row r="360" spans="1:1" ht="15" customHeight="1" x14ac:dyDescent="0.25">
      <c r="A360" s="4" t="s">
        <v>552</v>
      </c>
    </row>
    <row r="361" spans="1:1" ht="15" customHeight="1" x14ac:dyDescent="0.25">
      <c r="A361" s="4" t="s">
        <v>553</v>
      </c>
    </row>
    <row r="362" spans="1:1" ht="15" customHeight="1" x14ac:dyDescent="0.25">
      <c r="A362" s="4" t="s">
        <v>554</v>
      </c>
    </row>
    <row r="363" spans="1:1" ht="15" customHeight="1" x14ac:dyDescent="0.25">
      <c r="A363" s="4" t="s">
        <v>555</v>
      </c>
    </row>
    <row r="364" spans="1:1" ht="15" customHeight="1" x14ac:dyDescent="0.25">
      <c r="A364" s="4" t="s">
        <v>556</v>
      </c>
    </row>
    <row r="365" spans="1:1" ht="15" customHeight="1" x14ac:dyDescent="0.25">
      <c r="A365" s="4" t="s">
        <v>557</v>
      </c>
    </row>
    <row r="366" spans="1:1" ht="15" customHeight="1" x14ac:dyDescent="0.25">
      <c r="A366" s="4" t="s">
        <v>558</v>
      </c>
    </row>
    <row r="367" spans="1:1" ht="15" customHeight="1" x14ac:dyDescent="0.25">
      <c r="A367" s="4" t="s">
        <v>559</v>
      </c>
    </row>
    <row r="368" spans="1:1" ht="15" customHeight="1" x14ac:dyDescent="0.25">
      <c r="A368" s="4" t="s">
        <v>560</v>
      </c>
    </row>
    <row r="369" spans="1:1" ht="15" customHeight="1" x14ac:dyDescent="0.25">
      <c r="A369" s="4" t="s">
        <v>561</v>
      </c>
    </row>
    <row r="370" spans="1:1" ht="15" customHeight="1" x14ac:dyDescent="0.25">
      <c r="A370" s="4" t="s">
        <v>562</v>
      </c>
    </row>
    <row r="371" spans="1:1" ht="15" customHeight="1" x14ac:dyDescent="0.25">
      <c r="A371" s="4" t="s">
        <v>563</v>
      </c>
    </row>
    <row r="372" spans="1:1" ht="15" customHeight="1" x14ac:dyDescent="0.25">
      <c r="A372" s="4" t="s">
        <v>564</v>
      </c>
    </row>
    <row r="373" spans="1:1" ht="15" customHeight="1" x14ac:dyDescent="0.25">
      <c r="A373" s="4" t="s">
        <v>565</v>
      </c>
    </row>
    <row r="374" spans="1:1" ht="15" customHeight="1" x14ac:dyDescent="0.25">
      <c r="A374" s="4" t="s">
        <v>566</v>
      </c>
    </row>
    <row r="375" spans="1:1" ht="15" customHeight="1" x14ac:dyDescent="0.25">
      <c r="A375" s="4" t="s">
        <v>567</v>
      </c>
    </row>
    <row r="376" spans="1:1" ht="15" customHeight="1" x14ac:dyDescent="0.25">
      <c r="A376" s="4" t="s">
        <v>568</v>
      </c>
    </row>
    <row r="377" spans="1:1" ht="15" customHeight="1" x14ac:dyDescent="0.25">
      <c r="A377" s="4" t="s">
        <v>569</v>
      </c>
    </row>
    <row r="378" spans="1:1" ht="15" customHeight="1" x14ac:dyDescent="0.25">
      <c r="A378" s="4" t="s">
        <v>570</v>
      </c>
    </row>
    <row r="379" spans="1:1" ht="15" customHeight="1" x14ac:dyDescent="0.25">
      <c r="A379" s="4" t="s">
        <v>571</v>
      </c>
    </row>
    <row r="380" spans="1:1" ht="15" customHeight="1" x14ac:dyDescent="0.25">
      <c r="A380" s="4" t="s">
        <v>572</v>
      </c>
    </row>
    <row r="381" spans="1:1" ht="15" customHeight="1" x14ac:dyDescent="0.25">
      <c r="A381" s="4" t="s">
        <v>573</v>
      </c>
    </row>
    <row r="382" spans="1:1" ht="15" customHeight="1" x14ac:dyDescent="0.25">
      <c r="A382" s="4" t="s">
        <v>574</v>
      </c>
    </row>
    <row r="383" spans="1:1" ht="15" customHeight="1" x14ac:dyDescent="0.25">
      <c r="A383" s="4" t="s">
        <v>575</v>
      </c>
    </row>
    <row r="384" spans="1:1" ht="15" customHeight="1" x14ac:dyDescent="0.25">
      <c r="A384" s="4" t="s">
        <v>576</v>
      </c>
    </row>
    <row r="385" spans="1:1" ht="15" customHeight="1" x14ac:dyDescent="0.25">
      <c r="A385" s="4" t="s">
        <v>577</v>
      </c>
    </row>
    <row r="386" spans="1:1" ht="15" customHeight="1" x14ac:dyDescent="0.25">
      <c r="A386" s="4" t="s">
        <v>578</v>
      </c>
    </row>
    <row r="387" spans="1:1" ht="15" customHeight="1" x14ac:dyDescent="0.25">
      <c r="A387" s="4" t="s">
        <v>579</v>
      </c>
    </row>
    <row r="388" spans="1:1" ht="15" customHeight="1" x14ac:dyDescent="0.25">
      <c r="A388" s="4" t="s">
        <v>580</v>
      </c>
    </row>
    <row r="389" spans="1:1" ht="15" customHeight="1" x14ac:dyDescent="0.25">
      <c r="A389" s="4" t="s">
        <v>581</v>
      </c>
    </row>
    <row r="390" spans="1:1" ht="15" customHeight="1" x14ac:dyDescent="0.25">
      <c r="A390" s="4" t="s">
        <v>582</v>
      </c>
    </row>
    <row r="391" spans="1:1" ht="15" customHeight="1" x14ac:dyDescent="0.25">
      <c r="A391" s="4" t="s">
        <v>583</v>
      </c>
    </row>
    <row r="392" spans="1:1" ht="15" customHeight="1" x14ac:dyDescent="0.25">
      <c r="A392" s="4" t="s">
        <v>584</v>
      </c>
    </row>
    <row r="393" spans="1:1" ht="15" customHeight="1" x14ac:dyDescent="0.25">
      <c r="A393" s="4" t="s">
        <v>585</v>
      </c>
    </row>
    <row r="394" spans="1:1" ht="15" customHeight="1" x14ac:dyDescent="0.25">
      <c r="A394" s="4" t="s">
        <v>586</v>
      </c>
    </row>
    <row r="395" spans="1:1" ht="15" customHeight="1" x14ac:dyDescent="0.25">
      <c r="A395" s="4" t="s">
        <v>587</v>
      </c>
    </row>
    <row r="396" spans="1:1" ht="15" customHeight="1" x14ac:dyDescent="0.25">
      <c r="A396" s="4" t="s">
        <v>588</v>
      </c>
    </row>
    <row r="397" spans="1:1" ht="15" customHeight="1" x14ac:dyDescent="0.25">
      <c r="A397" s="4" t="s">
        <v>589</v>
      </c>
    </row>
    <row r="398" spans="1:1" ht="15" customHeight="1" x14ac:dyDescent="0.25">
      <c r="A398" s="4" t="s">
        <v>590</v>
      </c>
    </row>
    <row r="399" spans="1:1" ht="15" customHeight="1" x14ac:dyDescent="0.25">
      <c r="A399" s="4" t="s">
        <v>591</v>
      </c>
    </row>
    <row r="400" spans="1:1" ht="15" customHeight="1" x14ac:dyDescent="0.25">
      <c r="A400" s="4" t="s">
        <v>592</v>
      </c>
    </row>
    <row r="401" spans="1:1" ht="15" customHeight="1" x14ac:dyDescent="0.25">
      <c r="A401" s="4" t="s">
        <v>593</v>
      </c>
    </row>
    <row r="402" spans="1:1" ht="15" customHeight="1" x14ac:dyDescent="0.25">
      <c r="A402" s="4" t="s">
        <v>594</v>
      </c>
    </row>
    <row r="403" spans="1:1" ht="15" customHeight="1" x14ac:dyDescent="0.25">
      <c r="A403" s="4" t="s">
        <v>595</v>
      </c>
    </row>
    <row r="404" spans="1:1" ht="15" customHeight="1" x14ac:dyDescent="0.25">
      <c r="A404" s="4" t="s">
        <v>596</v>
      </c>
    </row>
    <row r="405" spans="1:1" ht="15" customHeight="1" x14ac:dyDescent="0.25">
      <c r="A405" s="4" t="s">
        <v>597</v>
      </c>
    </row>
    <row r="406" spans="1:1" ht="15" customHeight="1" x14ac:dyDescent="0.25">
      <c r="A406" s="4" t="s">
        <v>598</v>
      </c>
    </row>
    <row r="407" spans="1:1" ht="15" customHeight="1" x14ac:dyDescent="0.25">
      <c r="A407" s="4" t="s">
        <v>599</v>
      </c>
    </row>
    <row r="408" spans="1:1" ht="15" customHeight="1" x14ac:dyDescent="0.25">
      <c r="A408" s="4" t="s">
        <v>600</v>
      </c>
    </row>
    <row r="409" spans="1:1" ht="15" customHeight="1" x14ac:dyDescent="0.25">
      <c r="A409" s="4" t="s">
        <v>601</v>
      </c>
    </row>
    <row r="410" spans="1:1" ht="15" customHeight="1" x14ac:dyDescent="0.25">
      <c r="A410" s="4" t="s">
        <v>602</v>
      </c>
    </row>
    <row r="411" spans="1:1" ht="15" customHeight="1" x14ac:dyDescent="0.25">
      <c r="A411" s="4" t="s">
        <v>603</v>
      </c>
    </row>
    <row r="412" spans="1:1" ht="15" customHeight="1" x14ac:dyDescent="0.25">
      <c r="A412" s="4" t="s">
        <v>604</v>
      </c>
    </row>
    <row r="413" spans="1:1" ht="15" customHeight="1" x14ac:dyDescent="0.25">
      <c r="A413" s="4" t="s">
        <v>605</v>
      </c>
    </row>
    <row r="414" spans="1:1" ht="15" customHeight="1" x14ac:dyDescent="0.25">
      <c r="A414" s="4" t="s">
        <v>606</v>
      </c>
    </row>
    <row r="415" spans="1:1" ht="15" customHeight="1" x14ac:dyDescent="0.25">
      <c r="A415" s="4" t="s">
        <v>607</v>
      </c>
    </row>
    <row r="416" spans="1:1" ht="15" customHeight="1" x14ac:dyDescent="0.25">
      <c r="A416" s="4" t="s">
        <v>608</v>
      </c>
    </row>
    <row r="417" spans="1:1" ht="15" customHeight="1" x14ac:dyDescent="0.25">
      <c r="A417" s="4" t="s">
        <v>609</v>
      </c>
    </row>
    <row r="418" spans="1:1" ht="15" customHeight="1" x14ac:dyDescent="0.25">
      <c r="A418" s="4" t="s">
        <v>610</v>
      </c>
    </row>
    <row r="419" spans="1:1" ht="15" customHeight="1" x14ac:dyDescent="0.25">
      <c r="A419" s="4" t="s">
        <v>611</v>
      </c>
    </row>
    <row r="420" spans="1:1" ht="15" customHeight="1" x14ac:dyDescent="0.25">
      <c r="A420" s="4" t="s">
        <v>612</v>
      </c>
    </row>
    <row r="421" spans="1:1" ht="15" customHeight="1" x14ac:dyDescent="0.25">
      <c r="A421" s="4" t="s">
        <v>613</v>
      </c>
    </row>
    <row r="422" spans="1:1" ht="15" customHeight="1" x14ac:dyDescent="0.25">
      <c r="A422" s="4" t="s">
        <v>614</v>
      </c>
    </row>
    <row r="423" spans="1:1" ht="15" customHeight="1" x14ac:dyDescent="0.25">
      <c r="A423" s="4" t="s">
        <v>615</v>
      </c>
    </row>
    <row r="424" spans="1:1" ht="15" customHeight="1" x14ac:dyDescent="0.25">
      <c r="A424" s="4" t="s">
        <v>616</v>
      </c>
    </row>
    <row r="425" spans="1:1" ht="15" customHeight="1" x14ac:dyDescent="0.25">
      <c r="A425" s="4" t="s">
        <v>617</v>
      </c>
    </row>
    <row r="426" spans="1:1" ht="15" customHeight="1" x14ac:dyDescent="0.25">
      <c r="A426" s="4" t="s">
        <v>618</v>
      </c>
    </row>
    <row r="427" spans="1:1" ht="15" customHeight="1" x14ac:dyDescent="0.25">
      <c r="A427" s="4" t="s">
        <v>619</v>
      </c>
    </row>
    <row r="428" spans="1:1" ht="15" customHeight="1" x14ac:dyDescent="0.25">
      <c r="A428" s="4" t="s">
        <v>620</v>
      </c>
    </row>
    <row r="429" spans="1:1" ht="15" customHeight="1" x14ac:dyDescent="0.25">
      <c r="A429" s="4" t="s">
        <v>621</v>
      </c>
    </row>
    <row r="430" spans="1:1" ht="15" customHeight="1" x14ac:dyDescent="0.25">
      <c r="A430" s="4" t="s">
        <v>622</v>
      </c>
    </row>
    <row r="431" spans="1:1" ht="15" customHeight="1" x14ac:dyDescent="0.25">
      <c r="A431" s="4" t="s">
        <v>623</v>
      </c>
    </row>
    <row r="432" spans="1:1" ht="15" customHeight="1" x14ac:dyDescent="0.25">
      <c r="A432" s="4" t="s">
        <v>624</v>
      </c>
    </row>
    <row r="433" spans="1:1" ht="15" customHeight="1" x14ac:dyDescent="0.25">
      <c r="A433" s="4" t="s">
        <v>625</v>
      </c>
    </row>
    <row r="434" spans="1:1" ht="15" customHeight="1" x14ac:dyDescent="0.25">
      <c r="A434" s="4" t="s">
        <v>626</v>
      </c>
    </row>
    <row r="435" spans="1:1" ht="15" customHeight="1" x14ac:dyDescent="0.25">
      <c r="A435" s="4" t="s">
        <v>627</v>
      </c>
    </row>
    <row r="436" spans="1:1" ht="15" customHeight="1" x14ac:dyDescent="0.25">
      <c r="A436" s="4" t="s">
        <v>628</v>
      </c>
    </row>
    <row r="437" spans="1:1" ht="15" customHeight="1" x14ac:dyDescent="0.25">
      <c r="A437" s="4" t="s">
        <v>629</v>
      </c>
    </row>
    <row r="438" spans="1:1" ht="15" customHeight="1" x14ac:dyDescent="0.25">
      <c r="A438" s="4" t="s">
        <v>630</v>
      </c>
    </row>
    <row r="439" spans="1:1" ht="15" customHeight="1" x14ac:dyDescent="0.25">
      <c r="A439" s="4" t="s">
        <v>631</v>
      </c>
    </row>
    <row r="440" spans="1:1" ht="15" customHeight="1" x14ac:dyDescent="0.25">
      <c r="A440" s="4" t="s">
        <v>632</v>
      </c>
    </row>
    <row r="441" spans="1:1" ht="15" customHeight="1" x14ac:dyDescent="0.25">
      <c r="A441" s="4" t="s">
        <v>633</v>
      </c>
    </row>
    <row r="442" spans="1:1" ht="15" customHeight="1" x14ac:dyDescent="0.25">
      <c r="A442" s="4" t="s">
        <v>634</v>
      </c>
    </row>
    <row r="443" spans="1:1" ht="15" customHeight="1" x14ac:dyDescent="0.25">
      <c r="A443" s="4" t="s">
        <v>635</v>
      </c>
    </row>
    <row r="444" spans="1:1" ht="15" customHeight="1" x14ac:dyDescent="0.25">
      <c r="A444" s="4" t="s">
        <v>636</v>
      </c>
    </row>
    <row r="445" spans="1:1" ht="15" customHeight="1" x14ac:dyDescent="0.25">
      <c r="A445" s="4" t="s">
        <v>637</v>
      </c>
    </row>
    <row r="446" spans="1:1" ht="15" customHeight="1" x14ac:dyDescent="0.25">
      <c r="A446" s="4" t="s">
        <v>638</v>
      </c>
    </row>
    <row r="447" spans="1:1" ht="15" customHeight="1" x14ac:dyDescent="0.25">
      <c r="A447" s="4" t="s">
        <v>639</v>
      </c>
    </row>
    <row r="448" spans="1:1" ht="15" customHeight="1" x14ac:dyDescent="0.25">
      <c r="A448" s="4" t="s">
        <v>640</v>
      </c>
    </row>
    <row r="449" spans="1:1" ht="15" customHeight="1" x14ac:dyDescent="0.25">
      <c r="A449" s="4" t="s">
        <v>641</v>
      </c>
    </row>
    <row r="450" spans="1:1" ht="15" customHeight="1" x14ac:dyDescent="0.25">
      <c r="A450" s="4" t="s">
        <v>642</v>
      </c>
    </row>
    <row r="451" spans="1:1" ht="15" customHeight="1" x14ac:dyDescent="0.25">
      <c r="A451" s="4" t="s">
        <v>643</v>
      </c>
    </row>
    <row r="452" spans="1:1" ht="15" customHeight="1" x14ac:dyDescent="0.25">
      <c r="A452" s="4" t="s">
        <v>644</v>
      </c>
    </row>
    <row r="453" spans="1:1" ht="15" customHeight="1" x14ac:dyDescent="0.25">
      <c r="A453" s="4" t="s">
        <v>645</v>
      </c>
    </row>
    <row r="454" spans="1:1" ht="15" customHeight="1" x14ac:dyDescent="0.25">
      <c r="A454" s="4" t="s">
        <v>646</v>
      </c>
    </row>
    <row r="455" spans="1:1" ht="15" customHeight="1" x14ac:dyDescent="0.25">
      <c r="A455" s="4" t="s">
        <v>647</v>
      </c>
    </row>
    <row r="456" spans="1:1" ht="15" customHeight="1" x14ac:dyDescent="0.25">
      <c r="A456" s="4" t="s">
        <v>648</v>
      </c>
    </row>
    <row r="457" spans="1:1" ht="15" customHeight="1" x14ac:dyDescent="0.25">
      <c r="A457" s="4" t="s">
        <v>649</v>
      </c>
    </row>
    <row r="458" spans="1:1" ht="15" customHeight="1" x14ac:dyDescent="0.25">
      <c r="A458" s="4" t="s">
        <v>650</v>
      </c>
    </row>
    <row r="459" spans="1:1" ht="15" customHeight="1" x14ac:dyDescent="0.25">
      <c r="A459" s="4" t="s">
        <v>651</v>
      </c>
    </row>
    <row r="460" spans="1:1" ht="15" customHeight="1" x14ac:dyDescent="0.25">
      <c r="A460" s="4" t="s">
        <v>652</v>
      </c>
    </row>
    <row r="461" spans="1:1" ht="15" customHeight="1" x14ac:dyDescent="0.25">
      <c r="A461" s="4" t="s">
        <v>653</v>
      </c>
    </row>
    <row r="462" spans="1:1" ht="15" customHeight="1" x14ac:dyDescent="0.25">
      <c r="A462" s="4" t="s">
        <v>654</v>
      </c>
    </row>
    <row r="463" spans="1:1" ht="15" customHeight="1" x14ac:dyDescent="0.25">
      <c r="A463" s="4" t="s">
        <v>655</v>
      </c>
    </row>
    <row r="464" spans="1:1" ht="15" customHeight="1" x14ac:dyDescent="0.25">
      <c r="A464" s="4" t="s">
        <v>656</v>
      </c>
    </row>
    <row r="465" spans="1:1" ht="15" customHeight="1" x14ac:dyDescent="0.25">
      <c r="A465" s="4" t="s">
        <v>657</v>
      </c>
    </row>
    <row r="466" spans="1:1" ht="15" customHeight="1" x14ac:dyDescent="0.25">
      <c r="A466" s="4" t="s">
        <v>658</v>
      </c>
    </row>
    <row r="467" spans="1:1" ht="15" customHeight="1" x14ac:dyDescent="0.25">
      <c r="A467" s="4" t="s">
        <v>659</v>
      </c>
    </row>
    <row r="468" spans="1:1" ht="15" customHeight="1" x14ac:dyDescent="0.25">
      <c r="A468" s="4" t="s">
        <v>660</v>
      </c>
    </row>
    <row r="469" spans="1:1" ht="15" customHeight="1" x14ac:dyDescent="0.25">
      <c r="A469" s="4" t="s">
        <v>661</v>
      </c>
    </row>
    <row r="470" spans="1:1" ht="15" customHeight="1" x14ac:dyDescent="0.25">
      <c r="A470" s="4" t="s">
        <v>662</v>
      </c>
    </row>
    <row r="471" spans="1:1" ht="15" customHeight="1" x14ac:dyDescent="0.25">
      <c r="A471" s="4" t="s">
        <v>663</v>
      </c>
    </row>
    <row r="472" spans="1:1" ht="15" customHeight="1" x14ac:dyDescent="0.25">
      <c r="A472" s="4" t="s">
        <v>664</v>
      </c>
    </row>
    <row r="473" spans="1:1" ht="15" customHeight="1" x14ac:dyDescent="0.25">
      <c r="A473" s="4" t="s">
        <v>665</v>
      </c>
    </row>
    <row r="474" spans="1:1" ht="15" customHeight="1" x14ac:dyDescent="0.25">
      <c r="A474" s="4" t="s">
        <v>666</v>
      </c>
    </row>
    <row r="475" spans="1:1" ht="15" customHeight="1" x14ac:dyDescent="0.25">
      <c r="A475" s="4" t="s">
        <v>667</v>
      </c>
    </row>
    <row r="476" spans="1:1" ht="15" customHeight="1" x14ac:dyDescent="0.25">
      <c r="A476" s="4" t="s">
        <v>668</v>
      </c>
    </row>
    <row r="477" spans="1:1" ht="15" customHeight="1" x14ac:dyDescent="0.25">
      <c r="A477" s="4" t="s">
        <v>669</v>
      </c>
    </row>
    <row r="478" spans="1:1" ht="15" customHeight="1" x14ac:dyDescent="0.25">
      <c r="A478" s="4" t="s">
        <v>670</v>
      </c>
    </row>
    <row r="479" spans="1:1" ht="15" customHeight="1" x14ac:dyDescent="0.25">
      <c r="A479" s="4" t="s">
        <v>671</v>
      </c>
    </row>
    <row r="480" spans="1:1" ht="15" customHeight="1" x14ac:dyDescent="0.25">
      <c r="A480" s="4" t="s">
        <v>672</v>
      </c>
    </row>
    <row r="481" spans="1:1" ht="15" customHeight="1" x14ac:dyDescent="0.25">
      <c r="A481" s="4" t="s">
        <v>673</v>
      </c>
    </row>
    <row r="482" spans="1:1" ht="15" customHeight="1" x14ac:dyDescent="0.25">
      <c r="A482" s="4" t="s">
        <v>674</v>
      </c>
    </row>
    <row r="483" spans="1:1" ht="15" customHeight="1" x14ac:dyDescent="0.25">
      <c r="A483" s="4" t="s">
        <v>675</v>
      </c>
    </row>
    <row r="484" spans="1:1" ht="15" customHeight="1" x14ac:dyDescent="0.25">
      <c r="A484" s="4" t="s">
        <v>676</v>
      </c>
    </row>
    <row r="485" spans="1:1" ht="15" customHeight="1" x14ac:dyDescent="0.25">
      <c r="A485" s="4" t="s">
        <v>677</v>
      </c>
    </row>
    <row r="486" spans="1:1" ht="15" customHeight="1" x14ac:dyDescent="0.25">
      <c r="A486" s="4" t="s">
        <v>678</v>
      </c>
    </row>
    <row r="487" spans="1:1" ht="15" customHeight="1" x14ac:dyDescent="0.25">
      <c r="A487" s="4" t="s">
        <v>679</v>
      </c>
    </row>
    <row r="488" spans="1:1" ht="15" customHeight="1" x14ac:dyDescent="0.25">
      <c r="A488" s="4" t="s">
        <v>680</v>
      </c>
    </row>
    <row r="489" spans="1:1" ht="15" customHeight="1" x14ac:dyDescent="0.25">
      <c r="A489" s="4" t="s">
        <v>681</v>
      </c>
    </row>
    <row r="490" spans="1:1" ht="15" customHeight="1" x14ac:dyDescent="0.25">
      <c r="A490" s="4" t="s">
        <v>682</v>
      </c>
    </row>
    <row r="491" spans="1:1" ht="15" customHeight="1" x14ac:dyDescent="0.25">
      <c r="A491" s="4" t="s">
        <v>683</v>
      </c>
    </row>
    <row r="492" spans="1:1" ht="15" customHeight="1" x14ac:dyDescent="0.25">
      <c r="A492" s="4" t="s">
        <v>684</v>
      </c>
    </row>
    <row r="493" spans="1:1" ht="15" customHeight="1" x14ac:dyDescent="0.25">
      <c r="A493" s="4" t="s">
        <v>685</v>
      </c>
    </row>
    <row r="494" spans="1:1" ht="15" customHeight="1" x14ac:dyDescent="0.25">
      <c r="A494" s="4" t="s">
        <v>686</v>
      </c>
    </row>
    <row r="495" spans="1:1" ht="15" customHeight="1" x14ac:dyDescent="0.25">
      <c r="A495" s="4" t="s">
        <v>687</v>
      </c>
    </row>
    <row r="496" spans="1:1" ht="15" customHeight="1" x14ac:dyDescent="0.25">
      <c r="A496" s="4" t="s">
        <v>688</v>
      </c>
    </row>
    <row r="497" spans="1:1" ht="15" customHeight="1" x14ac:dyDescent="0.25">
      <c r="A497" s="4" t="s">
        <v>689</v>
      </c>
    </row>
    <row r="498" spans="1:1" ht="15" customHeight="1" x14ac:dyDescent="0.25">
      <c r="A498" s="4" t="s">
        <v>690</v>
      </c>
    </row>
    <row r="499" spans="1:1" ht="15" customHeight="1" x14ac:dyDescent="0.25">
      <c r="A499" s="4" t="s">
        <v>691</v>
      </c>
    </row>
    <row r="500" spans="1:1" ht="15" customHeight="1" x14ac:dyDescent="0.25">
      <c r="A500" s="4" t="s">
        <v>692</v>
      </c>
    </row>
    <row r="501" spans="1:1" ht="15" customHeight="1" x14ac:dyDescent="0.25">
      <c r="A501" s="4" t="s">
        <v>693</v>
      </c>
    </row>
    <row r="502" spans="1:1" ht="15" customHeight="1" x14ac:dyDescent="0.25">
      <c r="A502" s="4" t="s">
        <v>694</v>
      </c>
    </row>
    <row r="503" spans="1:1" ht="15" customHeight="1" x14ac:dyDescent="0.25">
      <c r="A503" s="4" t="s">
        <v>695</v>
      </c>
    </row>
    <row r="504" spans="1:1" ht="15" customHeight="1" x14ac:dyDescent="0.25">
      <c r="A504" s="4" t="s">
        <v>696</v>
      </c>
    </row>
    <row r="505" spans="1:1" ht="15" customHeight="1" x14ac:dyDescent="0.25">
      <c r="A505" s="4" t="s">
        <v>697</v>
      </c>
    </row>
    <row r="506" spans="1:1" ht="15" customHeight="1" x14ac:dyDescent="0.25">
      <c r="A506" s="4" t="s">
        <v>698</v>
      </c>
    </row>
    <row r="507" spans="1:1" ht="15" customHeight="1" x14ac:dyDescent="0.25">
      <c r="A507" s="4" t="s">
        <v>699</v>
      </c>
    </row>
    <row r="508" spans="1:1" ht="15" customHeight="1" x14ac:dyDescent="0.25">
      <c r="A508" s="4" t="s">
        <v>700</v>
      </c>
    </row>
    <row r="509" spans="1:1" ht="15" customHeight="1" x14ac:dyDescent="0.25">
      <c r="A509" s="4" t="s">
        <v>701</v>
      </c>
    </row>
    <row r="510" spans="1:1" ht="15" customHeight="1" x14ac:dyDescent="0.25">
      <c r="A510" s="4" t="s">
        <v>702</v>
      </c>
    </row>
    <row r="511" spans="1:1" ht="15" customHeight="1" x14ac:dyDescent="0.25">
      <c r="A511" s="4" t="s">
        <v>703</v>
      </c>
    </row>
    <row r="512" spans="1:1" ht="15" customHeight="1" x14ac:dyDescent="0.25">
      <c r="A512" s="4" t="s">
        <v>704</v>
      </c>
    </row>
    <row r="513" spans="1:1" ht="15" customHeight="1" x14ac:dyDescent="0.25">
      <c r="A513" s="4" t="s">
        <v>705</v>
      </c>
    </row>
    <row r="514" spans="1:1" ht="15" customHeight="1" x14ac:dyDescent="0.25">
      <c r="A514" s="4" t="s">
        <v>706</v>
      </c>
    </row>
    <row r="515" spans="1:1" ht="15" customHeight="1" x14ac:dyDescent="0.25">
      <c r="A515" s="4" t="s">
        <v>707</v>
      </c>
    </row>
    <row r="516" spans="1:1" ht="15" customHeight="1" x14ac:dyDescent="0.25">
      <c r="A516" s="4" t="s">
        <v>708</v>
      </c>
    </row>
    <row r="517" spans="1:1" ht="15" customHeight="1" x14ac:dyDescent="0.25">
      <c r="A517" s="4" t="s">
        <v>709</v>
      </c>
    </row>
    <row r="518" spans="1:1" ht="15" customHeight="1" x14ac:dyDescent="0.25">
      <c r="A518" s="4" t="s">
        <v>710</v>
      </c>
    </row>
    <row r="519" spans="1:1" ht="15" customHeight="1" x14ac:dyDescent="0.25">
      <c r="A519" s="4" t="s">
        <v>711</v>
      </c>
    </row>
    <row r="520" spans="1:1" ht="15" customHeight="1" x14ac:dyDescent="0.25">
      <c r="A520" s="4" t="s">
        <v>712</v>
      </c>
    </row>
    <row r="521" spans="1:1" ht="15" customHeight="1" x14ac:dyDescent="0.25">
      <c r="A521" s="4" t="s">
        <v>713</v>
      </c>
    </row>
    <row r="522" spans="1:1" ht="15" customHeight="1" x14ac:dyDescent="0.25">
      <c r="A522" s="4" t="s">
        <v>714</v>
      </c>
    </row>
    <row r="523" spans="1:1" ht="15" customHeight="1" x14ac:dyDescent="0.25">
      <c r="A523" s="4" t="s">
        <v>715</v>
      </c>
    </row>
    <row r="524" spans="1:1" ht="15" customHeight="1" x14ac:dyDescent="0.25">
      <c r="A524" s="4" t="s">
        <v>716</v>
      </c>
    </row>
    <row r="525" spans="1:1" ht="15" customHeight="1" x14ac:dyDescent="0.25">
      <c r="A525" s="4" t="s">
        <v>717</v>
      </c>
    </row>
    <row r="526" spans="1:1" ht="15" customHeight="1" x14ac:dyDescent="0.25">
      <c r="A526" s="4" t="s">
        <v>718</v>
      </c>
    </row>
    <row r="527" spans="1:1" ht="15" customHeight="1" x14ac:dyDescent="0.25">
      <c r="A527" s="4" t="s">
        <v>719</v>
      </c>
    </row>
    <row r="528" spans="1:1" ht="15" customHeight="1" x14ac:dyDescent="0.25">
      <c r="A528" s="4" t="s">
        <v>720</v>
      </c>
    </row>
    <row r="529" spans="1:1" ht="15" customHeight="1" x14ac:dyDescent="0.25">
      <c r="A529" s="4" t="s">
        <v>721</v>
      </c>
    </row>
    <row r="530" spans="1:1" ht="15" customHeight="1" x14ac:dyDescent="0.25">
      <c r="A530" s="4" t="s">
        <v>722</v>
      </c>
    </row>
    <row r="531" spans="1:1" ht="15" customHeight="1" x14ac:dyDescent="0.25">
      <c r="A531" s="4" t="s">
        <v>723</v>
      </c>
    </row>
    <row r="532" spans="1:1" ht="15" customHeight="1" x14ac:dyDescent="0.25">
      <c r="A532" s="4" t="s">
        <v>724</v>
      </c>
    </row>
    <row r="533" spans="1:1" ht="15" customHeight="1" x14ac:dyDescent="0.25">
      <c r="A533" s="4" t="s">
        <v>725</v>
      </c>
    </row>
    <row r="534" spans="1:1" ht="15" customHeight="1" x14ac:dyDescent="0.25">
      <c r="A534" s="4" t="s">
        <v>726</v>
      </c>
    </row>
    <row r="535" spans="1:1" ht="15" customHeight="1" x14ac:dyDescent="0.25">
      <c r="A535" s="4" t="s">
        <v>727</v>
      </c>
    </row>
    <row r="536" spans="1:1" ht="15" customHeight="1" x14ac:dyDescent="0.25">
      <c r="A536" s="4" t="s">
        <v>728</v>
      </c>
    </row>
    <row r="537" spans="1:1" ht="15" customHeight="1" x14ac:dyDescent="0.25">
      <c r="A537" s="4" t="s">
        <v>729</v>
      </c>
    </row>
    <row r="538" spans="1:1" ht="15" customHeight="1" x14ac:dyDescent="0.25">
      <c r="A538" s="4" t="s">
        <v>730</v>
      </c>
    </row>
    <row r="539" spans="1:1" ht="15" customHeight="1" x14ac:dyDescent="0.25">
      <c r="A539" s="4" t="s">
        <v>731</v>
      </c>
    </row>
    <row r="540" spans="1:1" ht="15" customHeight="1" x14ac:dyDescent="0.25">
      <c r="A540" s="4" t="s">
        <v>732</v>
      </c>
    </row>
    <row r="541" spans="1:1" ht="15" customHeight="1" x14ac:dyDescent="0.25">
      <c r="A541" s="4" t="s">
        <v>733</v>
      </c>
    </row>
    <row r="542" spans="1:1" ht="15" customHeight="1" x14ac:dyDescent="0.25">
      <c r="A542" s="4" t="s">
        <v>734</v>
      </c>
    </row>
    <row r="543" spans="1:1" ht="15" customHeight="1" x14ac:dyDescent="0.25">
      <c r="A543" s="4" t="s">
        <v>735</v>
      </c>
    </row>
    <row r="544" spans="1:1" ht="15" customHeight="1" x14ac:dyDescent="0.25">
      <c r="A544" s="4" t="s">
        <v>736</v>
      </c>
    </row>
    <row r="545" spans="1:1" ht="15" customHeight="1" x14ac:dyDescent="0.25">
      <c r="A545" s="4" t="s">
        <v>737</v>
      </c>
    </row>
    <row r="546" spans="1:1" ht="15" customHeight="1" x14ac:dyDescent="0.25">
      <c r="A546" s="4" t="s">
        <v>738</v>
      </c>
    </row>
    <row r="547" spans="1:1" ht="15" customHeight="1" x14ac:dyDescent="0.25">
      <c r="A547" s="4" t="s">
        <v>739</v>
      </c>
    </row>
    <row r="548" spans="1:1" ht="15" customHeight="1" x14ac:dyDescent="0.25">
      <c r="A548" s="4" t="s">
        <v>740</v>
      </c>
    </row>
    <row r="549" spans="1:1" ht="15" customHeight="1" x14ac:dyDescent="0.25">
      <c r="A549" s="4" t="s">
        <v>741</v>
      </c>
    </row>
    <row r="550" spans="1:1" ht="15" customHeight="1" x14ac:dyDescent="0.25">
      <c r="A550" s="4" t="s">
        <v>742</v>
      </c>
    </row>
    <row r="551" spans="1:1" ht="15" customHeight="1" x14ac:dyDescent="0.25">
      <c r="A551" s="4" t="s">
        <v>743</v>
      </c>
    </row>
    <row r="552" spans="1:1" ht="15" customHeight="1" x14ac:dyDescent="0.25">
      <c r="A552" s="4" t="s">
        <v>744</v>
      </c>
    </row>
    <row r="553" spans="1:1" ht="15" customHeight="1" x14ac:dyDescent="0.25">
      <c r="A553" s="4" t="s">
        <v>745</v>
      </c>
    </row>
    <row r="554" spans="1:1" ht="15" customHeight="1" x14ac:dyDescent="0.25">
      <c r="A554" s="4" t="s">
        <v>746</v>
      </c>
    </row>
    <row r="555" spans="1:1" ht="15" customHeight="1" x14ac:dyDescent="0.25">
      <c r="A555" s="4" t="s">
        <v>747</v>
      </c>
    </row>
    <row r="556" spans="1:1" ht="15" customHeight="1" x14ac:dyDescent="0.25">
      <c r="A556" s="4" t="s">
        <v>748</v>
      </c>
    </row>
    <row r="557" spans="1:1" ht="15" customHeight="1" x14ac:dyDescent="0.25">
      <c r="A557" s="4" t="s">
        <v>749</v>
      </c>
    </row>
    <row r="558" spans="1:1" ht="15" customHeight="1" x14ac:dyDescent="0.25">
      <c r="A558" s="4" t="s">
        <v>750</v>
      </c>
    </row>
    <row r="559" spans="1:1" ht="15" customHeight="1" x14ac:dyDescent="0.25">
      <c r="A559" s="4" t="s">
        <v>751</v>
      </c>
    </row>
    <row r="560" spans="1:1" ht="15" customHeight="1" x14ac:dyDescent="0.25">
      <c r="A560" s="4" t="s">
        <v>752</v>
      </c>
    </row>
    <row r="561" spans="1:1" ht="15" customHeight="1" x14ac:dyDescent="0.25">
      <c r="A561" s="4" t="s">
        <v>753</v>
      </c>
    </row>
    <row r="562" spans="1:1" ht="15" customHeight="1" x14ac:dyDescent="0.25">
      <c r="A562" s="4" t="s">
        <v>754</v>
      </c>
    </row>
    <row r="563" spans="1:1" ht="15" customHeight="1" x14ac:dyDescent="0.25">
      <c r="A563" s="4" t="s">
        <v>755</v>
      </c>
    </row>
    <row r="564" spans="1:1" ht="15" customHeight="1" x14ac:dyDescent="0.25">
      <c r="A564" s="4" t="s">
        <v>756</v>
      </c>
    </row>
    <row r="565" spans="1:1" ht="15" customHeight="1" x14ac:dyDescent="0.25">
      <c r="A565" s="4" t="s">
        <v>757</v>
      </c>
    </row>
    <row r="566" spans="1:1" ht="15" customHeight="1" x14ac:dyDescent="0.25">
      <c r="A566" s="4" t="s">
        <v>758</v>
      </c>
    </row>
    <row r="567" spans="1:1" ht="15" customHeight="1" x14ac:dyDescent="0.25">
      <c r="A567" s="4" t="s">
        <v>759</v>
      </c>
    </row>
    <row r="568" spans="1:1" ht="15" customHeight="1" x14ac:dyDescent="0.25">
      <c r="A568" s="4" t="s">
        <v>760</v>
      </c>
    </row>
    <row r="569" spans="1:1" ht="15" customHeight="1" x14ac:dyDescent="0.25">
      <c r="A569" s="4" t="s">
        <v>761</v>
      </c>
    </row>
    <row r="570" spans="1:1" ht="15" customHeight="1" x14ac:dyDescent="0.25">
      <c r="A570" s="4" t="s">
        <v>762</v>
      </c>
    </row>
    <row r="571" spans="1:1" ht="15" customHeight="1" x14ac:dyDescent="0.25">
      <c r="A571" s="4" t="s">
        <v>763</v>
      </c>
    </row>
    <row r="572" spans="1:1" ht="15" customHeight="1" x14ac:dyDescent="0.25">
      <c r="A572" s="4" t="s">
        <v>764</v>
      </c>
    </row>
    <row r="573" spans="1:1" ht="15" customHeight="1" x14ac:dyDescent="0.25">
      <c r="A573" s="4" t="s">
        <v>765</v>
      </c>
    </row>
    <row r="574" spans="1:1" ht="15" customHeight="1" x14ac:dyDescent="0.25">
      <c r="A574" s="4" t="s">
        <v>766</v>
      </c>
    </row>
    <row r="575" spans="1:1" ht="15" customHeight="1" x14ac:dyDescent="0.25">
      <c r="A575" s="4" t="s">
        <v>767</v>
      </c>
    </row>
    <row r="576" spans="1:1" ht="15" customHeight="1" x14ac:dyDescent="0.25">
      <c r="A576" s="4" t="s">
        <v>768</v>
      </c>
    </row>
    <row r="577" spans="1:1" ht="15" customHeight="1" x14ac:dyDescent="0.25">
      <c r="A577" s="4" t="s">
        <v>769</v>
      </c>
    </row>
    <row r="578" spans="1:1" ht="15" customHeight="1" x14ac:dyDescent="0.25">
      <c r="A578" s="4" t="s">
        <v>770</v>
      </c>
    </row>
    <row r="579" spans="1:1" ht="15" customHeight="1" x14ac:dyDescent="0.25">
      <c r="A579" s="4" t="s">
        <v>771</v>
      </c>
    </row>
    <row r="580" spans="1:1" ht="15" customHeight="1" x14ac:dyDescent="0.25">
      <c r="A580" s="4" t="s">
        <v>772</v>
      </c>
    </row>
    <row r="581" spans="1:1" ht="15" customHeight="1" x14ac:dyDescent="0.25">
      <c r="A581" s="4" t="s">
        <v>773</v>
      </c>
    </row>
    <row r="582" spans="1:1" ht="15" customHeight="1" x14ac:dyDescent="0.25">
      <c r="A582" s="4" t="s">
        <v>774</v>
      </c>
    </row>
    <row r="583" spans="1:1" ht="15" customHeight="1" x14ac:dyDescent="0.25">
      <c r="A583" s="4" t="s">
        <v>775</v>
      </c>
    </row>
    <row r="584" spans="1:1" ht="15" customHeight="1" x14ac:dyDescent="0.25">
      <c r="A584" s="4" t="s">
        <v>776</v>
      </c>
    </row>
    <row r="585" spans="1:1" ht="15" customHeight="1" x14ac:dyDescent="0.25">
      <c r="A585" s="4" t="s">
        <v>777</v>
      </c>
    </row>
    <row r="586" spans="1:1" ht="15" customHeight="1" x14ac:dyDescent="0.25">
      <c r="A586" s="4" t="s">
        <v>778</v>
      </c>
    </row>
    <row r="587" spans="1:1" ht="15" customHeight="1" x14ac:dyDescent="0.25">
      <c r="A587" s="4" t="s">
        <v>779</v>
      </c>
    </row>
    <row r="588" spans="1:1" ht="15" customHeight="1" x14ac:dyDescent="0.25">
      <c r="A588" s="4" t="s">
        <v>780</v>
      </c>
    </row>
    <row r="589" spans="1:1" ht="15" customHeight="1" x14ac:dyDescent="0.25">
      <c r="A589" s="4" t="s">
        <v>781</v>
      </c>
    </row>
    <row r="590" spans="1:1" ht="15" customHeight="1" x14ac:dyDescent="0.25">
      <c r="A590" s="4" t="s">
        <v>782</v>
      </c>
    </row>
    <row r="591" spans="1:1" ht="15" customHeight="1" x14ac:dyDescent="0.25">
      <c r="A591" s="4" t="s">
        <v>783</v>
      </c>
    </row>
    <row r="592" spans="1:1" ht="15" customHeight="1" x14ac:dyDescent="0.25">
      <c r="A592" s="4" t="s">
        <v>784</v>
      </c>
    </row>
    <row r="593" spans="1:1" ht="15" customHeight="1" x14ac:dyDescent="0.25">
      <c r="A593" s="4" t="s">
        <v>785</v>
      </c>
    </row>
    <row r="594" spans="1:1" ht="15" customHeight="1" x14ac:dyDescent="0.25">
      <c r="A594" s="4" t="s">
        <v>786</v>
      </c>
    </row>
    <row r="595" spans="1:1" ht="15" customHeight="1" x14ac:dyDescent="0.25">
      <c r="A595" s="4" t="s">
        <v>787</v>
      </c>
    </row>
    <row r="596" spans="1:1" ht="15" customHeight="1" x14ac:dyDescent="0.25">
      <c r="A596" s="4" t="s">
        <v>788</v>
      </c>
    </row>
    <row r="597" spans="1:1" ht="15" customHeight="1" x14ac:dyDescent="0.25">
      <c r="A597" s="4" t="s">
        <v>789</v>
      </c>
    </row>
    <row r="598" spans="1:1" ht="15" customHeight="1" x14ac:dyDescent="0.25">
      <c r="A598" s="4" t="s">
        <v>790</v>
      </c>
    </row>
    <row r="599" spans="1:1" ht="15" customHeight="1" x14ac:dyDescent="0.25">
      <c r="A599" s="4" t="s">
        <v>791</v>
      </c>
    </row>
    <row r="600" spans="1:1" ht="15" customHeight="1" x14ac:dyDescent="0.25">
      <c r="A600" s="4" t="s">
        <v>792</v>
      </c>
    </row>
    <row r="601" spans="1:1" ht="15" customHeight="1" x14ac:dyDescent="0.25">
      <c r="A601" s="4" t="s">
        <v>793</v>
      </c>
    </row>
    <row r="602" spans="1:1" ht="15" customHeight="1" x14ac:dyDescent="0.25">
      <c r="A602" s="4" t="s">
        <v>794</v>
      </c>
    </row>
    <row r="603" spans="1:1" ht="15" customHeight="1" x14ac:dyDescent="0.25">
      <c r="A603" s="4" t="s">
        <v>795</v>
      </c>
    </row>
    <row r="604" spans="1:1" ht="15" customHeight="1" x14ac:dyDescent="0.25">
      <c r="A604" s="4" t="s">
        <v>796</v>
      </c>
    </row>
    <row r="605" spans="1:1" ht="15" customHeight="1" x14ac:dyDescent="0.25">
      <c r="A605" s="4" t="s">
        <v>797</v>
      </c>
    </row>
    <row r="606" spans="1:1" ht="15" customHeight="1" x14ac:dyDescent="0.25">
      <c r="A606" s="4" t="s">
        <v>798</v>
      </c>
    </row>
    <row r="607" spans="1:1" ht="15" customHeight="1" x14ac:dyDescent="0.25">
      <c r="A607" s="4" t="s">
        <v>799</v>
      </c>
    </row>
    <row r="608" spans="1:1" ht="15" customHeight="1" x14ac:dyDescent="0.25">
      <c r="A608" s="4" t="s">
        <v>800</v>
      </c>
    </row>
    <row r="609" spans="1:1" ht="15" customHeight="1" x14ac:dyDescent="0.25">
      <c r="A609" s="4" t="s">
        <v>801</v>
      </c>
    </row>
    <row r="610" spans="1:1" ht="15" customHeight="1" x14ac:dyDescent="0.25">
      <c r="A610" s="4" t="s">
        <v>802</v>
      </c>
    </row>
    <row r="611" spans="1:1" ht="15" customHeight="1" x14ac:dyDescent="0.25">
      <c r="A611" s="4" t="s">
        <v>803</v>
      </c>
    </row>
    <row r="612" spans="1:1" ht="15" customHeight="1" x14ac:dyDescent="0.25">
      <c r="A612" s="4" t="s">
        <v>804</v>
      </c>
    </row>
    <row r="613" spans="1:1" ht="15" customHeight="1" x14ac:dyDescent="0.25">
      <c r="A613" s="4" t="s">
        <v>805</v>
      </c>
    </row>
    <row r="614" spans="1:1" ht="15" customHeight="1" x14ac:dyDescent="0.25">
      <c r="A614" s="4" t="s">
        <v>806</v>
      </c>
    </row>
    <row r="615" spans="1:1" ht="15" customHeight="1" x14ac:dyDescent="0.25">
      <c r="A615" s="4" t="s">
        <v>807</v>
      </c>
    </row>
    <row r="616" spans="1:1" ht="15" customHeight="1" x14ac:dyDescent="0.25">
      <c r="A616" s="4" t="s">
        <v>808</v>
      </c>
    </row>
    <row r="617" spans="1:1" ht="15" customHeight="1" x14ac:dyDescent="0.25">
      <c r="A617" s="4" t="s">
        <v>809</v>
      </c>
    </row>
    <row r="618" spans="1:1" ht="15" customHeight="1" x14ac:dyDescent="0.25">
      <c r="A618" s="4" t="s">
        <v>810</v>
      </c>
    </row>
    <row r="619" spans="1:1" ht="15" customHeight="1" x14ac:dyDescent="0.25">
      <c r="A619" s="4" t="s">
        <v>811</v>
      </c>
    </row>
    <row r="620" spans="1:1" ht="15" customHeight="1" x14ac:dyDescent="0.25">
      <c r="A620" s="4" t="s">
        <v>812</v>
      </c>
    </row>
    <row r="621" spans="1:1" ht="15" customHeight="1" x14ac:dyDescent="0.25">
      <c r="A621" s="4" t="s">
        <v>813</v>
      </c>
    </row>
    <row r="622" spans="1:1" ht="15" customHeight="1" x14ac:dyDescent="0.25">
      <c r="A622" s="4" t="s">
        <v>814</v>
      </c>
    </row>
    <row r="623" spans="1:1" ht="15" customHeight="1" x14ac:dyDescent="0.25">
      <c r="A623" s="4" t="s">
        <v>815</v>
      </c>
    </row>
    <row r="624" spans="1:1" ht="15" customHeight="1" x14ac:dyDescent="0.25">
      <c r="A624" s="4" t="s">
        <v>816</v>
      </c>
    </row>
    <row r="625" spans="1:1" ht="15" customHeight="1" x14ac:dyDescent="0.25">
      <c r="A625" s="4" t="s">
        <v>817</v>
      </c>
    </row>
    <row r="626" spans="1:1" ht="15" customHeight="1" x14ac:dyDescent="0.25">
      <c r="A626" s="4" t="s">
        <v>818</v>
      </c>
    </row>
    <row r="627" spans="1:1" ht="15" customHeight="1" x14ac:dyDescent="0.25">
      <c r="A627" s="4" t="s">
        <v>819</v>
      </c>
    </row>
    <row r="628" spans="1:1" ht="15" customHeight="1" x14ac:dyDescent="0.25">
      <c r="A628" s="4" t="s">
        <v>820</v>
      </c>
    </row>
    <row r="629" spans="1:1" ht="15" customHeight="1" x14ac:dyDescent="0.25">
      <c r="A629" s="4" t="s">
        <v>821</v>
      </c>
    </row>
    <row r="630" spans="1:1" ht="15" customHeight="1" x14ac:dyDescent="0.25">
      <c r="A630" s="4" t="s">
        <v>822</v>
      </c>
    </row>
    <row r="631" spans="1:1" ht="15" customHeight="1" x14ac:dyDescent="0.25">
      <c r="A631" s="4" t="s">
        <v>823</v>
      </c>
    </row>
    <row r="632" spans="1:1" ht="15" customHeight="1" x14ac:dyDescent="0.25">
      <c r="A632" s="4" t="s">
        <v>824</v>
      </c>
    </row>
    <row r="633" spans="1:1" ht="15" customHeight="1" x14ac:dyDescent="0.25">
      <c r="A633" s="4" t="s">
        <v>825</v>
      </c>
    </row>
    <row r="634" spans="1:1" ht="15" customHeight="1" x14ac:dyDescent="0.25">
      <c r="A634" s="4" t="s">
        <v>826</v>
      </c>
    </row>
    <row r="635" spans="1:1" ht="15" customHeight="1" x14ac:dyDescent="0.25">
      <c r="A635" s="4" t="s">
        <v>827</v>
      </c>
    </row>
    <row r="636" spans="1:1" ht="15" customHeight="1" x14ac:dyDescent="0.25">
      <c r="A636" s="4" t="s">
        <v>828</v>
      </c>
    </row>
    <row r="637" spans="1:1" ht="15" customHeight="1" x14ac:dyDescent="0.25">
      <c r="A637" s="4" t="s">
        <v>829</v>
      </c>
    </row>
    <row r="638" spans="1:1" ht="15" customHeight="1" x14ac:dyDescent="0.25">
      <c r="A638" s="4" t="s">
        <v>830</v>
      </c>
    </row>
    <row r="639" spans="1:1" ht="15" customHeight="1" x14ac:dyDescent="0.25">
      <c r="A639" s="4" t="s">
        <v>831</v>
      </c>
    </row>
    <row r="640" spans="1:1" ht="15" customHeight="1" x14ac:dyDescent="0.25">
      <c r="A640" s="4" t="s">
        <v>832</v>
      </c>
    </row>
    <row r="641" spans="1:1" ht="15" customHeight="1" x14ac:dyDescent="0.25">
      <c r="A641" s="4" t="s">
        <v>833</v>
      </c>
    </row>
    <row r="642" spans="1:1" ht="15" customHeight="1" x14ac:dyDescent="0.25">
      <c r="A642" s="4" t="s">
        <v>834</v>
      </c>
    </row>
    <row r="643" spans="1:1" ht="15" customHeight="1" x14ac:dyDescent="0.25">
      <c r="A643" s="4" t="s">
        <v>835</v>
      </c>
    </row>
    <row r="644" spans="1:1" ht="15" customHeight="1" x14ac:dyDescent="0.25">
      <c r="A644" s="4" t="s">
        <v>836</v>
      </c>
    </row>
    <row r="645" spans="1:1" ht="15" customHeight="1" x14ac:dyDescent="0.25">
      <c r="A645" s="4" t="s">
        <v>837</v>
      </c>
    </row>
    <row r="646" spans="1:1" ht="15" customHeight="1" x14ac:dyDescent="0.25">
      <c r="A646" s="4" t="s">
        <v>838</v>
      </c>
    </row>
    <row r="647" spans="1:1" ht="15" customHeight="1" x14ac:dyDescent="0.25">
      <c r="A647" s="4" t="s">
        <v>839</v>
      </c>
    </row>
    <row r="648" spans="1:1" ht="15" customHeight="1" x14ac:dyDescent="0.25">
      <c r="A648" s="4" t="s">
        <v>840</v>
      </c>
    </row>
    <row r="649" spans="1:1" ht="15" customHeight="1" x14ac:dyDescent="0.25">
      <c r="A649" s="4" t="s">
        <v>841</v>
      </c>
    </row>
    <row r="650" spans="1:1" ht="15" customHeight="1" x14ac:dyDescent="0.25">
      <c r="A650" s="4" t="s">
        <v>842</v>
      </c>
    </row>
    <row r="651" spans="1:1" ht="15" customHeight="1" x14ac:dyDescent="0.25">
      <c r="A651" s="4" t="s">
        <v>843</v>
      </c>
    </row>
    <row r="652" spans="1:1" ht="15" customHeight="1" x14ac:dyDescent="0.25">
      <c r="A652" s="4" t="s">
        <v>844</v>
      </c>
    </row>
    <row r="653" spans="1:1" ht="15" customHeight="1" x14ac:dyDescent="0.25">
      <c r="A653" s="4" t="s">
        <v>845</v>
      </c>
    </row>
    <row r="654" spans="1:1" ht="15" customHeight="1" x14ac:dyDescent="0.25">
      <c r="A654" s="4" t="s">
        <v>846</v>
      </c>
    </row>
    <row r="655" spans="1:1" ht="15" customHeight="1" x14ac:dyDescent="0.25">
      <c r="A655" s="4" t="s">
        <v>847</v>
      </c>
    </row>
    <row r="656" spans="1:1" ht="15" customHeight="1" x14ac:dyDescent="0.25">
      <c r="A656" s="4" t="s">
        <v>848</v>
      </c>
    </row>
    <row r="657" spans="1:1" ht="15" customHeight="1" x14ac:dyDescent="0.25">
      <c r="A657" s="4" t="s">
        <v>849</v>
      </c>
    </row>
    <row r="658" spans="1:1" ht="15" customHeight="1" x14ac:dyDescent="0.25">
      <c r="A658" s="4" t="s">
        <v>850</v>
      </c>
    </row>
    <row r="659" spans="1:1" ht="15" customHeight="1" x14ac:dyDescent="0.25">
      <c r="A659" s="4" t="s">
        <v>851</v>
      </c>
    </row>
    <row r="660" spans="1:1" ht="15" customHeight="1" x14ac:dyDescent="0.25">
      <c r="A660" s="4" t="s">
        <v>852</v>
      </c>
    </row>
    <row r="661" spans="1:1" ht="15" customHeight="1" x14ac:dyDescent="0.25">
      <c r="A661" s="4" t="s">
        <v>853</v>
      </c>
    </row>
    <row r="662" spans="1:1" ht="15" customHeight="1" x14ac:dyDescent="0.25">
      <c r="A662" s="4" t="s">
        <v>854</v>
      </c>
    </row>
    <row r="663" spans="1:1" ht="15" customHeight="1" x14ac:dyDescent="0.25">
      <c r="A663" s="4" t="s">
        <v>855</v>
      </c>
    </row>
    <row r="664" spans="1:1" ht="15" customHeight="1" x14ac:dyDescent="0.25">
      <c r="A664" s="4" t="s">
        <v>856</v>
      </c>
    </row>
    <row r="665" spans="1:1" ht="15" customHeight="1" x14ac:dyDescent="0.25">
      <c r="A665" s="4" t="s">
        <v>857</v>
      </c>
    </row>
    <row r="666" spans="1:1" ht="15" customHeight="1" x14ac:dyDescent="0.25">
      <c r="A666" s="4" t="s">
        <v>858</v>
      </c>
    </row>
    <row r="667" spans="1:1" ht="15" customHeight="1" x14ac:dyDescent="0.25">
      <c r="A667" s="4" t="s">
        <v>859</v>
      </c>
    </row>
    <row r="668" spans="1:1" ht="15" customHeight="1" x14ac:dyDescent="0.25">
      <c r="A668" s="4" t="s">
        <v>860</v>
      </c>
    </row>
    <row r="669" spans="1:1" ht="15" customHeight="1" x14ac:dyDescent="0.25">
      <c r="A669" s="4" t="s">
        <v>861</v>
      </c>
    </row>
    <row r="670" spans="1:1" ht="15" customHeight="1" x14ac:dyDescent="0.25">
      <c r="A670" s="4" t="s">
        <v>862</v>
      </c>
    </row>
    <row r="671" spans="1:1" ht="15" customHeight="1" x14ac:dyDescent="0.25">
      <c r="A671" s="4" t="s">
        <v>863</v>
      </c>
    </row>
    <row r="672" spans="1:1" ht="15" customHeight="1" x14ac:dyDescent="0.25">
      <c r="A672" s="4" t="s">
        <v>864</v>
      </c>
    </row>
    <row r="673" spans="1:1" ht="15" customHeight="1" x14ac:dyDescent="0.25">
      <c r="A673" s="4" t="s">
        <v>865</v>
      </c>
    </row>
    <row r="674" spans="1:1" ht="15" customHeight="1" x14ac:dyDescent="0.25">
      <c r="A674" s="4" t="s">
        <v>866</v>
      </c>
    </row>
    <row r="675" spans="1:1" ht="15" customHeight="1" x14ac:dyDescent="0.25">
      <c r="A675" s="4" t="s">
        <v>867</v>
      </c>
    </row>
    <row r="676" spans="1:1" ht="15" customHeight="1" x14ac:dyDescent="0.25">
      <c r="A676" s="4" t="s">
        <v>868</v>
      </c>
    </row>
    <row r="677" spans="1:1" ht="15" customHeight="1" x14ac:dyDescent="0.25">
      <c r="A677" s="4" t="s">
        <v>869</v>
      </c>
    </row>
    <row r="678" spans="1:1" ht="15" customHeight="1" x14ac:dyDescent="0.25">
      <c r="A678" s="4" t="s">
        <v>870</v>
      </c>
    </row>
    <row r="679" spans="1:1" ht="15" customHeight="1" x14ac:dyDescent="0.25">
      <c r="A679" s="4" t="s">
        <v>871</v>
      </c>
    </row>
    <row r="680" spans="1:1" ht="15" customHeight="1" x14ac:dyDescent="0.25">
      <c r="A680" s="4" t="s">
        <v>872</v>
      </c>
    </row>
    <row r="681" spans="1:1" ht="15" customHeight="1" x14ac:dyDescent="0.25">
      <c r="A681" s="4" t="s">
        <v>873</v>
      </c>
    </row>
    <row r="682" spans="1:1" ht="15" customHeight="1" x14ac:dyDescent="0.25">
      <c r="A682" s="4" t="s">
        <v>874</v>
      </c>
    </row>
    <row r="683" spans="1:1" ht="15" customHeight="1" x14ac:dyDescent="0.25">
      <c r="A683" s="4" t="s">
        <v>875</v>
      </c>
    </row>
    <row r="684" spans="1:1" ht="15" customHeight="1" x14ac:dyDescent="0.25">
      <c r="A684" s="4" t="s">
        <v>876</v>
      </c>
    </row>
    <row r="685" spans="1:1" ht="15" customHeight="1" x14ac:dyDescent="0.25">
      <c r="A685" s="4" t="s">
        <v>877</v>
      </c>
    </row>
    <row r="686" spans="1:1" ht="15" customHeight="1" x14ac:dyDescent="0.25">
      <c r="A686" s="4" t="s">
        <v>878</v>
      </c>
    </row>
    <row r="687" spans="1:1" ht="15" customHeight="1" x14ac:dyDescent="0.25">
      <c r="A687" s="4" t="s">
        <v>879</v>
      </c>
    </row>
    <row r="688" spans="1:1" ht="15" customHeight="1" x14ac:dyDescent="0.25">
      <c r="A688" s="4" t="s">
        <v>880</v>
      </c>
    </row>
    <row r="689" spans="1:1" ht="15" customHeight="1" x14ac:dyDescent="0.25">
      <c r="A689" s="4" t="s">
        <v>881</v>
      </c>
    </row>
    <row r="690" spans="1:1" ht="15" customHeight="1" x14ac:dyDescent="0.25">
      <c r="A690" s="4" t="s">
        <v>882</v>
      </c>
    </row>
    <row r="691" spans="1:1" ht="15" customHeight="1" x14ac:dyDescent="0.25">
      <c r="A691" s="4" t="s">
        <v>883</v>
      </c>
    </row>
    <row r="692" spans="1:1" ht="15" customHeight="1" x14ac:dyDescent="0.25">
      <c r="A692" s="4" t="s">
        <v>884</v>
      </c>
    </row>
    <row r="693" spans="1:1" ht="15" customHeight="1" x14ac:dyDescent="0.25">
      <c r="A693" s="4" t="s">
        <v>885</v>
      </c>
    </row>
    <row r="694" spans="1:1" ht="15" customHeight="1" x14ac:dyDescent="0.25">
      <c r="A694" s="4" t="s">
        <v>886</v>
      </c>
    </row>
    <row r="695" spans="1:1" ht="15" customHeight="1" x14ac:dyDescent="0.25">
      <c r="A695" s="4" t="s">
        <v>887</v>
      </c>
    </row>
    <row r="696" spans="1:1" ht="15" customHeight="1" x14ac:dyDescent="0.25">
      <c r="A696" s="4" t="s">
        <v>888</v>
      </c>
    </row>
    <row r="697" spans="1:1" ht="15" customHeight="1" x14ac:dyDescent="0.25">
      <c r="A697" s="4" t="s">
        <v>889</v>
      </c>
    </row>
    <row r="698" spans="1:1" ht="15" customHeight="1" x14ac:dyDescent="0.25">
      <c r="A698" s="4" t="s">
        <v>890</v>
      </c>
    </row>
    <row r="699" spans="1:1" ht="15" customHeight="1" x14ac:dyDescent="0.25">
      <c r="A699" s="4" t="s">
        <v>891</v>
      </c>
    </row>
    <row r="700" spans="1:1" ht="15" customHeight="1" x14ac:dyDescent="0.25">
      <c r="A700" s="4" t="s">
        <v>892</v>
      </c>
    </row>
    <row r="701" spans="1:1" ht="15" customHeight="1" x14ac:dyDescent="0.25">
      <c r="A701" s="4" t="s">
        <v>893</v>
      </c>
    </row>
    <row r="702" spans="1:1" ht="15" customHeight="1" x14ac:dyDescent="0.25">
      <c r="A702" s="4" t="s">
        <v>894</v>
      </c>
    </row>
    <row r="703" spans="1:1" ht="15" customHeight="1" x14ac:dyDescent="0.25">
      <c r="A703" s="4" t="s">
        <v>895</v>
      </c>
    </row>
    <row r="704" spans="1:1" ht="15" customHeight="1" x14ac:dyDescent="0.25">
      <c r="A704" s="4" t="s">
        <v>896</v>
      </c>
    </row>
    <row r="705" spans="1:1" ht="15" customHeight="1" x14ac:dyDescent="0.25">
      <c r="A705" s="4" t="s">
        <v>897</v>
      </c>
    </row>
    <row r="706" spans="1:1" ht="15" customHeight="1" x14ac:dyDescent="0.25">
      <c r="A706" s="4" t="s">
        <v>898</v>
      </c>
    </row>
    <row r="707" spans="1:1" ht="15" customHeight="1" x14ac:dyDescent="0.25">
      <c r="A707" s="4" t="s">
        <v>899</v>
      </c>
    </row>
    <row r="708" spans="1:1" ht="15" customHeight="1" x14ac:dyDescent="0.25">
      <c r="A708" s="4" t="s">
        <v>900</v>
      </c>
    </row>
    <row r="709" spans="1:1" ht="15" customHeight="1" x14ac:dyDescent="0.25">
      <c r="A709" s="4" t="s">
        <v>901</v>
      </c>
    </row>
    <row r="710" spans="1:1" ht="15" customHeight="1" x14ac:dyDescent="0.25">
      <c r="A710" s="4" t="s">
        <v>902</v>
      </c>
    </row>
    <row r="711" spans="1:1" ht="15" customHeight="1" x14ac:dyDescent="0.25">
      <c r="A711" s="4" t="s">
        <v>903</v>
      </c>
    </row>
    <row r="712" spans="1:1" ht="15" customHeight="1" x14ac:dyDescent="0.25">
      <c r="A712" s="4" t="s">
        <v>904</v>
      </c>
    </row>
    <row r="713" spans="1:1" ht="15" customHeight="1" x14ac:dyDescent="0.25">
      <c r="A713" s="4" t="s">
        <v>905</v>
      </c>
    </row>
    <row r="714" spans="1:1" ht="15" customHeight="1" x14ac:dyDescent="0.25">
      <c r="A714" s="4" t="s">
        <v>906</v>
      </c>
    </row>
    <row r="715" spans="1:1" ht="15" customHeight="1" x14ac:dyDescent="0.25">
      <c r="A715" s="4" t="s">
        <v>907</v>
      </c>
    </row>
    <row r="716" spans="1:1" ht="15" customHeight="1" x14ac:dyDescent="0.25">
      <c r="A716" s="4" t="s">
        <v>908</v>
      </c>
    </row>
    <row r="717" spans="1:1" ht="15" customHeight="1" x14ac:dyDescent="0.25">
      <c r="A717" s="4" t="s">
        <v>909</v>
      </c>
    </row>
    <row r="718" spans="1:1" ht="15" customHeight="1" x14ac:dyDescent="0.25">
      <c r="A718" s="4" t="s">
        <v>910</v>
      </c>
    </row>
    <row r="719" spans="1:1" ht="15" customHeight="1" x14ac:dyDescent="0.25">
      <c r="A719" s="4" t="s">
        <v>911</v>
      </c>
    </row>
    <row r="720" spans="1:1" ht="15" customHeight="1" x14ac:dyDescent="0.25">
      <c r="A720" s="4" t="s">
        <v>912</v>
      </c>
    </row>
    <row r="721" spans="1:1" ht="15" customHeight="1" x14ac:dyDescent="0.25">
      <c r="A721" s="4" t="s">
        <v>913</v>
      </c>
    </row>
    <row r="722" spans="1:1" ht="15" customHeight="1" x14ac:dyDescent="0.25">
      <c r="A722" s="4" t="s">
        <v>914</v>
      </c>
    </row>
    <row r="723" spans="1:1" ht="15" customHeight="1" x14ac:dyDescent="0.25">
      <c r="A723" s="4" t="s">
        <v>915</v>
      </c>
    </row>
    <row r="724" spans="1:1" ht="15" customHeight="1" x14ac:dyDescent="0.25">
      <c r="A724" s="4" t="s">
        <v>916</v>
      </c>
    </row>
    <row r="725" spans="1:1" ht="15" customHeight="1" x14ac:dyDescent="0.25">
      <c r="A725" s="4" t="s">
        <v>917</v>
      </c>
    </row>
    <row r="726" spans="1:1" ht="15" customHeight="1" x14ac:dyDescent="0.25">
      <c r="A726" s="4" t="s">
        <v>918</v>
      </c>
    </row>
    <row r="727" spans="1:1" ht="15" customHeight="1" x14ac:dyDescent="0.25">
      <c r="A727" s="4" t="s">
        <v>919</v>
      </c>
    </row>
    <row r="728" spans="1:1" ht="15" customHeight="1" x14ac:dyDescent="0.25">
      <c r="A728" s="4" t="s">
        <v>920</v>
      </c>
    </row>
    <row r="729" spans="1:1" ht="15" customHeight="1" x14ac:dyDescent="0.25">
      <c r="A729" s="4" t="s">
        <v>921</v>
      </c>
    </row>
    <row r="730" spans="1:1" ht="15" customHeight="1" x14ac:dyDescent="0.25">
      <c r="A730" s="4" t="s">
        <v>922</v>
      </c>
    </row>
    <row r="731" spans="1:1" ht="15" customHeight="1" x14ac:dyDescent="0.25">
      <c r="A731" s="4" t="s">
        <v>923</v>
      </c>
    </row>
    <row r="732" spans="1:1" ht="15" customHeight="1" x14ac:dyDescent="0.25">
      <c r="A732" s="4" t="s">
        <v>924</v>
      </c>
    </row>
    <row r="733" spans="1:1" ht="15" customHeight="1" x14ac:dyDescent="0.25">
      <c r="A733" s="4" t="s">
        <v>925</v>
      </c>
    </row>
    <row r="734" spans="1:1" ht="15" customHeight="1" x14ac:dyDescent="0.25">
      <c r="A734" s="4" t="s">
        <v>926</v>
      </c>
    </row>
    <row r="735" spans="1:1" ht="15" customHeight="1" x14ac:dyDescent="0.25">
      <c r="A735" s="4" t="s">
        <v>927</v>
      </c>
    </row>
    <row r="736" spans="1:1" ht="15" customHeight="1" x14ac:dyDescent="0.25">
      <c r="A736" s="4" t="s">
        <v>928</v>
      </c>
    </row>
    <row r="737" spans="1:1" ht="15" customHeight="1" x14ac:dyDescent="0.25">
      <c r="A737" s="4" t="s">
        <v>929</v>
      </c>
    </row>
    <row r="738" spans="1:1" ht="15" customHeight="1" x14ac:dyDescent="0.25">
      <c r="A738" s="4" t="s">
        <v>930</v>
      </c>
    </row>
    <row r="739" spans="1:1" ht="15" customHeight="1" x14ac:dyDescent="0.25">
      <c r="A739" s="4" t="s">
        <v>931</v>
      </c>
    </row>
    <row r="740" spans="1:1" ht="15" customHeight="1" x14ac:dyDescent="0.25">
      <c r="A740" s="4" t="s">
        <v>932</v>
      </c>
    </row>
    <row r="741" spans="1:1" ht="15" customHeight="1" x14ac:dyDescent="0.25">
      <c r="A741" s="4" t="s">
        <v>933</v>
      </c>
    </row>
    <row r="742" spans="1:1" ht="15" customHeight="1" x14ac:dyDescent="0.25">
      <c r="A742" s="4" t="s">
        <v>934</v>
      </c>
    </row>
    <row r="743" spans="1:1" ht="15" customHeight="1" x14ac:dyDescent="0.25">
      <c r="A743" s="4" t="s">
        <v>935</v>
      </c>
    </row>
    <row r="744" spans="1:1" ht="15" customHeight="1" x14ac:dyDescent="0.25">
      <c r="A744" s="4" t="s">
        <v>936</v>
      </c>
    </row>
    <row r="745" spans="1:1" ht="15" customHeight="1" x14ac:dyDescent="0.25">
      <c r="A745" s="4" t="s">
        <v>937</v>
      </c>
    </row>
    <row r="746" spans="1:1" ht="15" customHeight="1" x14ac:dyDescent="0.25">
      <c r="A746" s="4" t="s">
        <v>938</v>
      </c>
    </row>
    <row r="747" spans="1:1" ht="15" customHeight="1" x14ac:dyDescent="0.25">
      <c r="A747" s="4" t="s">
        <v>939</v>
      </c>
    </row>
    <row r="748" spans="1:1" ht="15" customHeight="1" x14ac:dyDescent="0.25">
      <c r="A748" s="4" t="s">
        <v>940</v>
      </c>
    </row>
    <row r="749" spans="1:1" ht="15" customHeight="1" x14ac:dyDescent="0.25">
      <c r="A749" s="4" t="s">
        <v>941</v>
      </c>
    </row>
    <row r="750" spans="1:1" ht="15" customHeight="1" x14ac:dyDescent="0.25">
      <c r="A750" s="4" t="s">
        <v>942</v>
      </c>
    </row>
    <row r="751" spans="1:1" ht="15" customHeight="1" x14ac:dyDescent="0.25">
      <c r="A751" s="4" t="s">
        <v>943</v>
      </c>
    </row>
    <row r="752" spans="1:1" ht="15" customHeight="1" x14ac:dyDescent="0.25">
      <c r="A752" s="4" t="s">
        <v>944</v>
      </c>
    </row>
    <row r="753" spans="1:1" ht="15" customHeight="1" x14ac:dyDescent="0.25">
      <c r="A753" s="4" t="s">
        <v>945</v>
      </c>
    </row>
    <row r="754" spans="1:1" ht="15" customHeight="1" x14ac:dyDescent="0.25">
      <c r="A754" s="4" t="s">
        <v>946</v>
      </c>
    </row>
    <row r="755" spans="1:1" ht="15" customHeight="1" x14ac:dyDescent="0.25">
      <c r="A755" s="4" t="s">
        <v>947</v>
      </c>
    </row>
    <row r="756" spans="1:1" ht="15" customHeight="1" x14ac:dyDescent="0.25">
      <c r="A756" s="4" t="s">
        <v>948</v>
      </c>
    </row>
    <row r="757" spans="1:1" ht="15" customHeight="1" x14ac:dyDescent="0.25">
      <c r="A757" s="4" t="s">
        <v>949</v>
      </c>
    </row>
    <row r="758" spans="1:1" ht="15" customHeight="1" x14ac:dyDescent="0.25">
      <c r="A758" s="4" t="s">
        <v>950</v>
      </c>
    </row>
    <row r="759" spans="1:1" ht="15" customHeight="1" x14ac:dyDescent="0.25">
      <c r="A759" s="4" t="s">
        <v>951</v>
      </c>
    </row>
    <row r="760" spans="1:1" ht="15" customHeight="1" x14ac:dyDescent="0.25">
      <c r="A760" s="4" t="s">
        <v>952</v>
      </c>
    </row>
    <row r="761" spans="1:1" ht="15" customHeight="1" x14ac:dyDescent="0.25">
      <c r="A761" s="4" t="s">
        <v>953</v>
      </c>
    </row>
    <row r="762" spans="1:1" ht="15" customHeight="1" x14ac:dyDescent="0.25">
      <c r="A762" s="4" t="s">
        <v>954</v>
      </c>
    </row>
    <row r="763" spans="1:1" ht="15" customHeight="1" x14ac:dyDescent="0.25">
      <c r="A763" s="4" t="s">
        <v>955</v>
      </c>
    </row>
    <row r="764" spans="1:1" ht="15" customHeight="1" x14ac:dyDescent="0.25">
      <c r="A764" s="4" t="s">
        <v>956</v>
      </c>
    </row>
    <row r="765" spans="1:1" ht="15" customHeight="1" x14ac:dyDescent="0.25">
      <c r="A765" s="4" t="s">
        <v>957</v>
      </c>
    </row>
    <row r="766" spans="1:1" ht="15" customHeight="1" x14ac:dyDescent="0.25">
      <c r="A766" s="4" t="s">
        <v>958</v>
      </c>
    </row>
    <row r="767" spans="1:1" ht="15" customHeight="1" x14ac:dyDescent="0.25">
      <c r="A767" s="4" t="s">
        <v>959</v>
      </c>
    </row>
    <row r="768" spans="1:1" ht="15" customHeight="1" x14ac:dyDescent="0.25">
      <c r="A768" s="4" t="s">
        <v>960</v>
      </c>
    </row>
    <row r="769" spans="1:1" ht="15" customHeight="1" x14ac:dyDescent="0.25">
      <c r="A769" s="4" t="s">
        <v>961</v>
      </c>
    </row>
    <row r="770" spans="1:1" ht="15" customHeight="1" x14ac:dyDescent="0.25">
      <c r="A770" s="4" t="s">
        <v>962</v>
      </c>
    </row>
    <row r="771" spans="1:1" ht="15" customHeight="1" x14ac:dyDescent="0.25">
      <c r="A771" s="4" t="s">
        <v>963</v>
      </c>
    </row>
    <row r="772" spans="1:1" ht="15" customHeight="1" x14ac:dyDescent="0.25">
      <c r="A772" s="4" t="s">
        <v>964</v>
      </c>
    </row>
    <row r="773" spans="1:1" ht="15" customHeight="1" x14ac:dyDescent="0.25">
      <c r="A773" s="4" t="s">
        <v>965</v>
      </c>
    </row>
    <row r="774" spans="1:1" ht="15" customHeight="1" x14ac:dyDescent="0.25">
      <c r="A774" s="4" t="s">
        <v>966</v>
      </c>
    </row>
    <row r="775" spans="1:1" ht="15" customHeight="1" x14ac:dyDescent="0.25">
      <c r="A775" s="4" t="s">
        <v>967</v>
      </c>
    </row>
    <row r="776" spans="1:1" ht="15" customHeight="1" x14ac:dyDescent="0.25">
      <c r="A776" s="4" t="s">
        <v>968</v>
      </c>
    </row>
    <row r="777" spans="1:1" ht="15" customHeight="1" x14ac:dyDescent="0.25">
      <c r="A777" s="4" t="s">
        <v>969</v>
      </c>
    </row>
    <row r="778" spans="1:1" ht="15" customHeight="1" x14ac:dyDescent="0.25">
      <c r="A778" s="4" t="s">
        <v>970</v>
      </c>
    </row>
    <row r="779" spans="1:1" ht="15" customHeight="1" x14ac:dyDescent="0.25">
      <c r="A779" s="4" t="s">
        <v>971</v>
      </c>
    </row>
    <row r="780" spans="1:1" ht="15" customHeight="1" x14ac:dyDescent="0.25">
      <c r="A780" s="4" t="s">
        <v>972</v>
      </c>
    </row>
    <row r="781" spans="1:1" ht="15" customHeight="1" x14ac:dyDescent="0.25">
      <c r="A781" s="4" t="s">
        <v>973</v>
      </c>
    </row>
    <row r="782" spans="1:1" ht="15" customHeight="1" x14ac:dyDescent="0.25">
      <c r="A782" s="4" t="s">
        <v>974</v>
      </c>
    </row>
    <row r="783" spans="1:1" ht="15" customHeight="1" x14ac:dyDescent="0.25">
      <c r="A783" s="4" t="s">
        <v>975</v>
      </c>
    </row>
    <row r="784" spans="1:1" ht="15" customHeight="1" x14ac:dyDescent="0.25">
      <c r="A784" s="4" t="s">
        <v>976</v>
      </c>
    </row>
    <row r="785" spans="1:1" ht="15" customHeight="1" x14ac:dyDescent="0.25">
      <c r="A785" s="4" t="s">
        <v>977</v>
      </c>
    </row>
    <row r="786" spans="1:1" ht="15" customHeight="1" x14ac:dyDescent="0.25">
      <c r="A786" s="4" t="s">
        <v>978</v>
      </c>
    </row>
    <row r="787" spans="1:1" ht="15" customHeight="1" x14ac:dyDescent="0.25">
      <c r="A787" s="4" t="s">
        <v>979</v>
      </c>
    </row>
    <row r="788" spans="1:1" ht="15" customHeight="1" x14ac:dyDescent="0.25">
      <c r="A788" s="4" t="s">
        <v>980</v>
      </c>
    </row>
    <row r="789" spans="1:1" ht="15" customHeight="1" x14ac:dyDescent="0.25">
      <c r="A789" s="4" t="s">
        <v>981</v>
      </c>
    </row>
    <row r="790" spans="1:1" ht="15" customHeight="1" x14ac:dyDescent="0.25">
      <c r="A790" s="4" t="s">
        <v>982</v>
      </c>
    </row>
    <row r="791" spans="1:1" ht="15" customHeight="1" x14ac:dyDescent="0.25">
      <c r="A791" s="4" t="s">
        <v>983</v>
      </c>
    </row>
    <row r="792" spans="1:1" ht="15" customHeight="1" x14ac:dyDescent="0.25">
      <c r="A792" s="4" t="s">
        <v>984</v>
      </c>
    </row>
    <row r="793" spans="1:1" ht="15" customHeight="1" x14ac:dyDescent="0.25">
      <c r="A793" s="4" t="s">
        <v>985</v>
      </c>
    </row>
    <row r="794" spans="1:1" ht="15" customHeight="1" x14ac:dyDescent="0.25">
      <c r="A794" s="4" t="s">
        <v>986</v>
      </c>
    </row>
    <row r="795" spans="1:1" ht="15" customHeight="1" x14ac:dyDescent="0.25">
      <c r="A795" s="4" t="s">
        <v>987</v>
      </c>
    </row>
    <row r="796" spans="1:1" ht="15" customHeight="1" x14ac:dyDescent="0.25">
      <c r="A796" s="4" t="s">
        <v>988</v>
      </c>
    </row>
    <row r="797" spans="1:1" ht="15" customHeight="1" x14ac:dyDescent="0.25">
      <c r="A797" s="4" t="s">
        <v>989</v>
      </c>
    </row>
    <row r="798" spans="1:1" ht="15" customHeight="1" x14ac:dyDescent="0.25">
      <c r="A798" s="4" t="s">
        <v>990</v>
      </c>
    </row>
    <row r="799" spans="1:1" ht="15" customHeight="1" x14ac:dyDescent="0.25">
      <c r="A799" s="4" t="s">
        <v>991</v>
      </c>
    </row>
    <row r="800" spans="1:1" ht="15" customHeight="1" x14ac:dyDescent="0.25">
      <c r="A800" s="4" t="s">
        <v>992</v>
      </c>
    </row>
    <row r="801" spans="1:1" ht="15" customHeight="1" x14ac:dyDescent="0.25">
      <c r="A801" s="4" t="s">
        <v>993</v>
      </c>
    </row>
    <row r="802" spans="1:1" ht="15" customHeight="1" x14ac:dyDescent="0.25">
      <c r="A802" s="4" t="s">
        <v>994</v>
      </c>
    </row>
    <row r="803" spans="1:1" ht="15" customHeight="1" x14ac:dyDescent="0.25">
      <c r="A803" s="4" t="s">
        <v>995</v>
      </c>
    </row>
    <row r="804" spans="1:1" ht="15" customHeight="1" x14ac:dyDescent="0.25">
      <c r="A804" s="4" t="s">
        <v>996</v>
      </c>
    </row>
    <row r="805" spans="1:1" ht="15" customHeight="1" x14ac:dyDescent="0.25">
      <c r="A805" s="4" t="s">
        <v>997</v>
      </c>
    </row>
    <row r="806" spans="1:1" ht="15" customHeight="1" x14ac:dyDescent="0.25">
      <c r="A806" s="4" t="s">
        <v>998</v>
      </c>
    </row>
    <row r="807" spans="1:1" ht="15" customHeight="1" x14ac:dyDescent="0.25">
      <c r="A807" s="4" t="s">
        <v>999</v>
      </c>
    </row>
    <row r="808" spans="1:1" ht="15" customHeight="1" x14ac:dyDescent="0.25">
      <c r="A808" s="4" t="s">
        <v>1000</v>
      </c>
    </row>
    <row r="809" spans="1:1" ht="15" customHeight="1" x14ac:dyDescent="0.25">
      <c r="A809" s="4" t="s">
        <v>1001</v>
      </c>
    </row>
    <row r="810" spans="1:1" ht="15" customHeight="1" x14ac:dyDescent="0.25">
      <c r="A810" s="4" t="s">
        <v>1002</v>
      </c>
    </row>
    <row r="811" spans="1:1" ht="15" customHeight="1" x14ac:dyDescent="0.25">
      <c r="A811" s="4" t="s">
        <v>1003</v>
      </c>
    </row>
    <row r="812" spans="1:1" ht="15" customHeight="1" x14ac:dyDescent="0.25">
      <c r="A812" s="4" t="s">
        <v>1004</v>
      </c>
    </row>
    <row r="813" spans="1:1" ht="15" customHeight="1" x14ac:dyDescent="0.25">
      <c r="A813" s="4" t="s">
        <v>1005</v>
      </c>
    </row>
    <row r="814" spans="1:1" ht="15" customHeight="1" x14ac:dyDescent="0.25">
      <c r="A814" s="4" t="s">
        <v>1006</v>
      </c>
    </row>
    <row r="815" spans="1:1" ht="15" customHeight="1" x14ac:dyDescent="0.25">
      <c r="A815" s="4" t="s">
        <v>1007</v>
      </c>
    </row>
    <row r="816" spans="1:1" ht="15" customHeight="1" x14ac:dyDescent="0.25">
      <c r="A816" s="4" t="s">
        <v>1008</v>
      </c>
    </row>
    <row r="817" spans="1:1" ht="15" customHeight="1" x14ac:dyDescent="0.25">
      <c r="A817" s="4" t="s">
        <v>1009</v>
      </c>
    </row>
    <row r="818" spans="1:1" ht="15" customHeight="1" x14ac:dyDescent="0.25">
      <c r="A818" s="4" t="s">
        <v>1010</v>
      </c>
    </row>
    <row r="819" spans="1:1" ht="15" customHeight="1" x14ac:dyDescent="0.25">
      <c r="A819" s="4" t="s">
        <v>1011</v>
      </c>
    </row>
    <row r="820" spans="1:1" ht="15" customHeight="1" x14ac:dyDescent="0.25">
      <c r="A820" s="4" t="s">
        <v>1012</v>
      </c>
    </row>
    <row r="821" spans="1:1" ht="15" customHeight="1" x14ac:dyDescent="0.25">
      <c r="A821" s="4" t="s">
        <v>1013</v>
      </c>
    </row>
    <row r="822" spans="1:1" ht="15" customHeight="1" x14ac:dyDescent="0.25">
      <c r="A822" s="4" t="s">
        <v>1014</v>
      </c>
    </row>
    <row r="823" spans="1:1" ht="15" customHeight="1" x14ac:dyDescent="0.25">
      <c r="A823" s="4" t="s">
        <v>1015</v>
      </c>
    </row>
    <row r="824" spans="1:1" ht="15" customHeight="1" x14ac:dyDescent="0.25">
      <c r="A824" s="4" t="s">
        <v>1016</v>
      </c>
    </row>
    <row r="825" spans="1:1" ht="15" customHeight="1" x14ac:dyDescent="0.25">
      <c r="A825" s="4" t="s">
        <v>1017</v>
      </c>
    </row>
    <row r="826" spans="1:1" ht="15" customHeight="1" x14ac:dyDescent="0.25">
      <c r="A826" s="4" t="s">
        <v>1018</v>
      </c>
    </row>
    <row r="827" spans="1:1" ht="15" customHeight="1" x14ac:dyDescent="0.25">
      <c r="A827" s="4" t="s">
        <v>1019</v>
      </c>
    </row>
    <row r="828" spans="1:1" ht="15" customHeight="1" x14ac:dyDescent="0.25">
      <c r="A828" s="4" t="s">
        <v>1020</v>
      </c>
    </row>
    <row r="829" spans="1:1" ht="15" customHeight="1" x14ac:dyDescent="0.25">
      <c r="A829" s="4" t="s">
        <v>1021</v>
      </c>
    </row>
    <row r="830" spans="1:1" ht="15" customHeight="1" x14ac:dyDescent="0.25">
      <c r="A830" s="4" t="s">
        <v>1022</v>
      </c>
    </row>
    <row r="831" spans="1:1" ht="15" customHeight="1" x14ac:dyDescent="0.25">
      <c r="A831" s="4" t="s">
        <v>1023</v>
      </c>
    </row>
    <row r="832" spans="1:1" ht="15" customHeight="1" x14ac:dyDescent="0.25">
      <c r="A832" s="4" t="s">
        <v>1024</v>
      </c>
    </row>
    <row r="833" spans="1:1" ht="15" customHeight="1" x14ac:dyDescent="0.25">
      <c r="A833" s="4" t="s">
        <v>1025</v>
      </c>
    </row>
    <row r="834" spans="1:1" ht="15" customHeight="1" x14ac:dyDescent="0.25">
      <c r="A834" s="4" t="s">
        <v>1026</v>
      </c>
    </row>
    <row r="835" spans="1:1" ht="15" customHeight="1" x14ac:dyDescent="0.25">
      <c r="A835" s="4" t="s">
        <v>1027</v>
      </c>
    </row>
    <row r="836" spans="1:1" ht="15" customHeight="1" x14ac:dyDescent="0.25">
      <c r="A836" s="4" t="s">
        <v>1028</v>
      </c>
    </row>
    <row r="837" spans="1:1" ht="15" customHeight="1" x14ac:dyDescent="0.25">
      <c r="A837" s="4" t="s">
        <v>1029</v>
      </c>
    </row>
    <row r="838" spans="1:1" ht="15" customHeight="1" x14ac:dyDescent="0.25">
      <c r="A838" s="4" t="s">
        <v>1030</v>
      </c>
    </row>
    <row r="839" spans="1:1" ht="15" customHeight="1" x14ac:dyDescent="0.25">
      <c r="A839" s="4" t="s">
        <v>1031</v>
      </c>
    </row>
    <row r="840" spans="1:1" ht="15" customHeight="1" x14ac:dyDescent="0.25">
      <c r="A840" s="4" t="s">
        <v>1032</v>
      </c>
    </row>
    <row r="841" spans="1:1" ht="15" customHeight="1" x14ac:dyDescent="0.25">
      <c r="A841" s="4" t="s">
        <v>1033</v>
      </c>
    </row>
    <row r="842" spans="1:1" ht="15" customHeight="1" x14ac:dyDescent="0.25">
      <c r="A842" s="4" t="s">
        <v>1034</v>
      </c>
    </row>
    <row r="843" spans="1:1" ht="15" customHeight="1" x14ac:dyDescent="0.25">
      <c r="A843" s="4" t="s">
        <v>1035</v>
      </c>
    </row>
    <row r="844" spans="1:1" ht="15" customHeight="1" x14ac:dyDescent="0.25">
      <c r="A844" s="4" t="s">
        <v>1036</v>
      </c>
    </row>
    <row r="845" spans="1:1" ht="15" customHeight="1" x14ac:dyDescent="0.25">
      <c r="A845" s="4" t="s">
        <v>1037</v>
      </c>
    </row>
    <row r="846" spans="1:1" ht="15" customHeight="1" x14ac:dyDescent="0.25">
      <c r="A846" s="4" t="s">
        <v>1038</v>
      </c>
    </row>
    <row r="847" spans="1:1" ht="15" customHeight="1" x14ac:dyDescent="0.25">
      <c r="A847" s="4" t="s">
        <v>1039</v>
      </c>
    </row>
    <row r="848" spans="1:1" ht="15" customHeight="1" x14ac:dyDescent="0.25">
      <c r="A848" s="4" t="s">
        <v>1040</v>
      </c>
    </row>
    <row r="849" spans="1:1" ht="15" customHeight="1" x14ac:dyDescent="0.25">
      <c r="A849" s="4" t="s">
        <v>1041</v>
      </c>
    </row>
    <row r="850" spans="1:1" ht="15" customHeight="1" x14ac:dyDescent="0.25">
      <c r="A850" s="4" t="s">
        <v>1042</v>
      </c>
    </row>
    <row r="851" spans="1:1" ht="15" customHeight="1" x14ac:dyDescent="0.25">
      <c r="A851" s="4" t="s">
        <v>1043</v>
      </c>
    </row>
    <row r="852" spans="1:1" ht="15" customHeight="1" x14ac:dyDescent="0.25">
      <c r="A852" s="4" t="s">
        <v>1044</v>
      </c>
    </row>
    <row r="853" spans="1:1" ht="15" customHeight="1" x14ac:dyDescent="0.25">
      <c r="A853" s="4" t="s">
        <v>1045</v>
      </c>
    </row>
    <row r="854" spans="1:1" ht="15" customHeight="1" x14ac:dyDescent="0.25">
      <c r="A854" s="4" t="s">
        <v>1046</v>
      </c>
    </row>
    <row r="855" spans="1:1" ht="15" customHeight="1" x14ac:dyDescent="0.25">
      <c r="A855" s="4" t="s">
        <v>1047</v>
      </c>
    </row>
  </sheetData>
  <sortState xmlns:xlrd2="http://schemas.microsoft.com/office/spreadsheetml/2017/richdata2" ref="C2:C16">
    <sortCondition ref="C16"/>
  </sortState>
  <pageMargins left="0.511811024" right="0.511811024" top="0.78740157499999996" bottom="0.78740157499999996" header="0.31496062000000002" footer="0.31496062000000002"/>
  <headerFooter>
    <oddFooter>&amp;C_x000D_&amp;1#&amp;"Aptos"&amp;10&amp;K000000 INFORMAÇÃO CONTROLADA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49BD301FB1644BFAB773336B63448" ma:contentTypeVersion="18" ma:contentTypeDescription="Crie um novo documento." ma:contentTypeScope="" ma:versionID="e86e2e64abac8c7f56e1425ff81a068c">
  <xsd:schema xmlns:xsd="http://www.w3.org/2001/XMLSchema" xmlns:xs="http://www.w3.org/2001/XMLSchema" xmlns:p="http://schemas.microsoft.com/office/2006/metadata/properties" xmlns:ns1="http://schemas.microsoft.com/sharepoint/v3" xmlns:ns2="ed46ebef-1421-4608-8f87-87b54566f2e1" xmlns:ns3="27870cb3-8912-402d-850a-89028195f126" targetNamespace="http://schemas.microsoft.com/office/2006/metadata/properties" ma:root="true" ma:fieldsID="8a9ff7c45495105abc4856e7612da5af" ns1:_="" ns2:_="" ns3:_="">
    <xsd:import namespace="http://schemas.microsoft.com/sharepoint/v3"/>
    <xsd:import namespace="ed46ebef-1421-4608-8f87-87b54566f2e1"/>
    <xsd:import namespace="27870cb3-8912-402d-850a-89028195f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6ebef-1421-4608-8f87-87b54566f2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b1d83e9a-517b-49a2-a68c-6a1f7faa73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70cb3-8912-402d-850a-89028195f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fc3e759-ac9e-404c-9622-132e80c933be}" ma:internalName="TaxCatchAll" ma:showField="CatchAllData" ma:web="27870cb3-8912-402d-850a-89028195f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8882B-25F7-4666-BAAB-F74101029F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E33D5-C8E3-4DD0-BE6A-5800A92A3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46ebef-1421-4608-8f87-87b54566f2e1"/>
    <ds:schemaRef ds:uri="27870cb3-8912-402d-850a-89028195f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16</vt:i4>
      </vt:variant>
    </vt:vector>
  </HeadingPairs>
  <TitlesOfParts>
    <vt:vector size="25" baseType="lpstr">
      <vt:lpstr>Orientações Gerais</vt:lpstr>
      <vt:lpstr>Capa do Projeto</vt:lpstr>
      <vt:lpstr>Planilha Orçamentária</vt:lpstr>
      <vt:lpstr>Cronograma F.F (Projeto)</vt:lpstr>
      <vt:lpstr>Cotações</vt:lpstr>
      <vt:lpstr>Infor. Fornecedores</vt:lpstr>
      <vt:lpstr>Localização - (Pavimentação)</vt:lpstr>
      <vt:lpstr>Localização - (Saneamento)</vt:lpstr>
      <vt:lpstr>Lista</vt:lpstr>
      <vt:lpstr>ADITIVO</vt:lpstr>
      <vt:lpstr>'Capa do Projeto'!Area_de_impressao</vt:lpstr>
      <vt:lpstr>Cotações!Area_de_impressao</vt:lpstr>
      <vt:lpstr>'Cronograma F.F (Projeto)'!Area_de_impressao</vt:lpstr>
      <vt:lpstr>'Infor. Fornecedores'!Area_de_impressao</vt:lpstr>
      <vt:lpstr>'Localização - (Pavimentação)'!Area_de_impressao</vt:lpstr>
      <vt:lpstr>'Localização - (Saneamento)'!Area_de_impressao</vt:lpstr>
      <vt:lpstr>'Orientações Gerais'!Area_de_impressao</vt:lpstr>
      <vt:lpstr>'Planilha Orçamentária'!Area_de_impressao</vt:lpstr>
      <vt:lpstr>MODALIDADE</vt:lpstr>
      <vt:lpstr>MUNICÍPIO</vt:lpstr>
      <vt:lpstr>Cotações!Titulos_de_impressao</vt:lpstr>
      <vt:lpstr>'Infor. Fornecedores'!Titulos_de_impressao</vt:lpstr>
      <vt:lpstr>'Localização - (Pavimentação)'!Titulos_de_impressao</vt:lpstr>
      <vt:lpstr>'Localização - (Saneamento)'!Titulos_de_impressao</vt:lpstr>
      <vt:lpstr>'Planilha Orçamentária'!Titulos_de_impressao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Deiwid Breno Goncalves da Silva</dc:creator>
  <cp:keywords/>
  <dc:description/>
  <cp:lastModifiedBy>Lindon Gilson da Fonseca Junior</cp:lastModifiedBy>
  <cp:revision/>
  <dcterms:created xsi:type="dcterms:W3CDTF">2019-01-09T16:26:33Z</dcterms:created>
  <dcterms:modified xsi:type="dcterms:W3CDTF">2026-01-30T19:45:40Z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cc71c9-6a24-4be2-ae27-9d77a81654b2_Enabled">
    <vt:lpwstr>true</vt:lpwstr>
  </property>
  <property fmtid="{D5CDD505-2E9C-101B-9397-08002B2CF9AE}" pid="3" name="MSIP_Label_65cc71c9-6a24-4be2-ae27-9d77a81654b2_SetDate">
    <vt:lpwstr>2026-01-30T19:43:27Z</vt:lpwstr>
  </property>
  <property fmtid="{D5CDD505-2E9C-101B-9397-08002B2CF9AE}" pid="4" name="MSIP_Label_65cc71c9-6a24-4be2-ae27-9d77a81654b2_Method">
    <vt:lpwstr>Standard</vt:lpwstr>
  </property>
  <property fmtid="{D5CDD505-2E9C-101B-9397-08002B2CF9AE}" pid="5" name="MSIP_Label_65cc71c9-6a24-4be2-ae27-9d77a81654b2_Name">
    <vt:lpwstr>Controlada</vt:lpwstr>
  </property>
  <property fmtid="{D5CDD505-2E9C-101B-9397-08002B2CF9AE}" pid="6" name="MSIP_Label_65cc71c9-6a24-4be2-ae27-9d77a81654b2_SiteId">
    <vt:lpwstr>87706aaa-22dc-4382-aafd-e2209734bdb5</vt:lpwstr>
  </property>
  <property fmtid="{D5CDD505-2E9C-101B-9397-08002B2CF9AE}" pid="7" name="MSIP_Label_65cc71c9-6a24-4be2-ae27-9d77a81654b2_ActionId">
    <vt:lpwstr>192c55a4-a84d-4cd8-8d51-8a265f35fe46</vt:lpwstr>
  </property>
  <property fmtid="{D5CDD505-2E9C-101B-9397-08002B2CF9AE}" pid="8" name="MSIP_Label_65cc71c9-6a24-4be2-ae27-9d77a81654b2_ContentBits">
    <vt:lpwstr>2</vt:lpwstr>
  </property>
  <property fmtid="{D5CDD505-2E9C-101B-9397-08002B2CF9AE}" pid="9" name="MSIP_Label_65cc71c9-6a24-4be2-ae27-9d77a81654b2_Tag">
    <vt:lpwstr>10, 3, 0, 1</vt:lpwstr>
  </property>
</Properties>
</file>