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U.DA - GERÊNCIA DE DIREITO ADMINISTRATIVO\01 - NUCLEO - Editais\01 - LICITAÇÃO\2019\Serviços de telefonia fixa\"/>
    </mc:Choice>
  </mc:AlternateContent>
  <bookViews>
    <workbookView xWindow="0" yWindow="0" windowWidth="16140" windowHeight="6135"/>
  </bookViews>
  <sheets>
    <sheet name="Plan1" sheetId="1" r:id="rId1"/>
  </sheets>
  <definedNames>
    <definedName name="_xlnm.Print_Area" localSheetId="0">Plan1!$A$2:$G$60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E58" i="1"/>
  <c r="F29" i="1"/>
  <c r="F28" i="1"/>
  <c r="E55" i="1" l="1"/>
  <c r="E54" i="1"/>
  <c r="E49" i="1"/>
  <c r="E48" i="1"/>
  <c r="F34" i="1"/>
  <c r="F35" i="1"/>
  <c r="F36" i="1"/>
  <c r="F37" i="1"/>
  <c r="F38" i="1"/>
  <c r="F39" i="1"/>
  <c r="F40" i="1"/>
  <c r="F41" i="1"/>
  <c r="F33" i="1"/>
  <c r="F27" i="1"/>
  <c r="F26" i="1"/>
  <c r="F20" i="1"/>
  <c r="F21" i="1" s="1"/>
  <c r="F22" i="1" s="1"/>
  <c r="F14" i="1"/>
  <c r="F15" i="1" s="1"/>
  <c r="F16" i="1" s="1"/>
  <c r="E8" i="1"/>
  <c r="E9" i="1" s="1"/>
  <c r="E5" i="1"/>
  <c r="E6" i="1" s="1"/>
  <c r="E50" i="1" l="1"/>
  <c r="F42" i="1"/>
  <c r="F43" i="1" s="1"/>
  <c r="E56" i="1"/>
  <c r="E10" i="1"/>
</calcChain>
</file>

<file path=xl/sharedStrings.xml><?xml version="1.0" encoding="utf-8"?>
<sst xmlns="http://schemas.openxmlformats.org/spreadsheetml/2006/main" count="98" uniqueCount="57">
  <si>
    <t>1.1 STFC LOCAL – FIXO-FIXO</t>
  </si>
  <si>
    <t xml:space="preserve">Tipo de telefone ou rede de destino </t>
  </si>
  <si>
    <t>Horário das chamadas</t>
  </si>
  <si>
    <t>Volume de tráfego mensal em minutos (V)</t>
  </si>
  <si>
    <t>Preço por minuto (U)</t>
  </si>
  <si>
    <t>FIXO</t>
  </si>
  <si>
    <t>FLAT</t>
  </si>
  <si>
    <t>TOTAL 1 =</t>
  </si>
  <si>
    <t>Descrição</t>
  </si>
  <si>
    <t>Preço unitário (U)</t>
  </si>
  <si>
    <t>TOTAL 2 =</t>
  </si>
  <si>
    <t>VALOR ITEM GLOBAL 1.1 (12 x TOTAL 1) + TOTAL 2 =</t>
  </si>
  <si>
    <t>Quantidade (Q)</t>
  </si>
  <si>
    <t>Instalação dos E1 digitais
(Taxa Única)</t>
  </si>
  <si>
    <r>
      <t xml:space="preserve">1. </t>
    </r>
    <r>
      <rPr>
        <sz val="11"/>
        <color theme="1"/>
        <rFont val="Calibri"/>
        <family val="2"/>
        <scheme val="minor"/>
      </rPr>
      <t>Os volumes e quantitativos de minutos estabelecidos são estimativos máximos à prestação dos serviços, para provisionamento de valores, não estando o BDMG vinculado ao seu esgotamento. Não serão cobradas assinaturas.</t>
    </r>
  </si>
  <si>
    <t>TOTAL 1
(V x U)</t>
  </si>
  <si>
    <t>TOTAL 2
(Q x U)</t>
  </si>
  <si>
    <t>1.2 STFC LOCAL - FIXO-MÓVEL</t>
  </si>
  <si>
    <t>Tipo de telefone ou rede de destino</t>
  </si>
  <si>
    <t>Tipo</t>
  </si>
  <si>
    <t>Quantidade total (minutos) (Q)</t>
  </si>
  <si>
    <t>Preço por Minuto (M)</t>
  </si>
  <si>
    <t>FIXO-MÓVEL</t>
  </si>
  <si>
    <t>VC1</t>
  </si>
  <si>
    <t>TOTAL MENSAL =</t>
  </si>
  <si>
    <t>VALOR GLOBAL ITEM 1.2 (12 x TOTAL MENSAL) =</t>
  </si>
  <si>
    <t xml:space="preserve">1.3 STFC LDN – FIXO-FIXO </t>
  </si>
  <si>
    <t>Degrau</t>
  </si>
  <si>
    <t>Horário chamadas</t>
  </si>
  <si>
    <t>Preço por minuto (M)</t>
  </si>
  <si>
    <t>-</t>
  </si>
  <si>
    <t>TOTAL MENSAL=</t>
  </si>
  <si>
    <t>VALOR GLOBAL ITEM 1.3 (12 x TOTAL MENSAL) =</t>
  </si>
  <si>
    <r>
      <t xml:space="preserve">1.4 </t>
    </r>
    <r>
      <rPr>
        <sz val="11"/>
        <color theme="1"/>
        <rFont val="Calibri"/>
        <family val="2"/>
        <scheme val="minor"/>
      </rPr>
      <t>STFC LDN – FIXO-MÓVEL</t>
    </r>
  </si>
  <si>
    <t>FIXO – MÓVEL</t>
  </si>
  <si>
    <t>VC2</t>
  </si>
  <si>
    <t>NORMAL</t>
  </si>
  <si>
    <t>VC3</t>
  </si>
  <si>
    <t>VALOR GLOBAL DO ITEM 1.4 ∑ (12 x TOTAL MENSAL)=</t>
  </si>
  <si>
    <r>
      <t xml:space="preserve">1.5 </t>
    </r>
    <r>
      <rPr>
        <sz val="11"/>
        <color theme="1"/>
        <rFont val="Calibri"/>
        <family val="2"/>
        <scheme val="minor"/>
      </rPr>
      <t xml:space="preserve">STFC LDI - FIXO-FIXO – FIXO-MÓVEL </t>
    </r>
  </si>
  <si>
    <t>TOTAL MENSAL ∑(D x E)=</t>
  </si>
  <si>
    <t>VALOR GLOBAL DO ITEM 1.5 (12 x TOTAL MENSAL) =</t>
  </si>
  <si>
    <t>FIXO/FIXO
FIXO/MÓVEL</t>
  </si>
  <si>
    <t>Localidade ou área de destino das chamadas / grupo / conforme regulamentação da ANATEL</t>
  </si>
  <si>
    <t>TOTAL MENSAL
(Q x M)</t>
  </si>
  <si>
    <r>
      <t xml:space="preserve">1.6 </t>
    </r>
    <r>
      <rPr>
        <sz val="11"/>
        <color theme="1"/>
        <rFont val="Calibri"/>
        <family val="2"/>
        <scheme val="minor"/>
      </rPr>
      <t xml:space="preserve">STFC DDG </t>
    </r>
  </si>
  <si>
    <t>1.6.1 TARIFAS (VALOR POR MINUTO) – LOCAL (COM IMPOSTOS)</t>
  </si>
  <si>
    <t>MODALIDADE</t>
  </si>
  <si>
    <t>ORIGEM</t>
  </si>
  <si>
    <t>NACIONAL</t>
  </si>
  <si>
    <t>MÓVEL</t>
  </si>
  <si>
    <t>VALOR GLOBAL DO ITEM 1.6.1 ∑ (12 x TOTAL MENSAL) (A)</t>
  </si>
  <si>
    <t>1.6.2 TARIFAS (VALOR POR MINUTO) – LONGA DISTÂNCIA (COM IMPOSTOS)</t>
  </si>
  <si>
    <t>VALOR GLOBAL DO ITEM 1.6.2∑ (12 x TOTAL MENSAL) (B)</t>
  </si>
  <si>
    <t>2. VALOR GLOBAL TOTAL (ITENS 1.1 a 1.6):</t>
  </si>
  <si>
    <t>&lt;preencher somente as células identificadas de amarelo, com valores em duas casas decimais após a vírgula&gt;</t>
  </si>
  <si>
    <t>VALOR GLOBAL TOTAL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</si>
</sst>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2" fillId="3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/>
    <xf numFmtId="0" fontId="4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topLeftCell="A13" zoomScaleNormal="100" workbookViewId="0">
      <selection activeCell="E33" sqref="E33"/>
    </sheetView>
  </sheetViews>
  <sheetFormatPr defaultRowHeight="15" x14ac:dyDescent="0.25"/>
  <cols>
    <col min="1" max="2" width="18.7109375" customWidth="1"/>
    <col min="3" max="3" width="25.140625" customWidth="1"/>
    <col min="4" max="4" width="12.140625" customWidth="1"/>
    <col min="5" max="5" width="14.7109375" bestFit="1" customWidth="1"/>
    <col min="6" max="6" width="13.140625" customWidth="1"/>
  </cols>
  <sheetData>
    <row r="1" spans="1:12" ht="27.75" customHeight="1" x14ac:dyDescent="0.25">
      <c r="A1" s="22" t="s">
        <v>55</v>
      </c>
      <c r="B1" s="54"/>
      <c r="C1" s="54"/>
      <c r="D1" s="54"/>
      <c r="E1" s="54"/>
      <c r="F1" s="54"/>
      <c r="G1" s="54"/>
      <c r="H1" s="55"/>
      <c r="I1" s="19"/>
      <c r="J1" s="19"/>
      <c r="K1" s="19"/>
      <c r="L1" s="19"/>
    </row>
    <row r="2" spans="1:12" ht="29.25" customHeight="1" x14ac:dyDescent="0.25">
      <c r="A2" s="23" t="s">
        <v>14</v>
      </c>
      <c r="B2" s="24"/>
      <c r="C2" s="24"/>
      <c r="D2" s="24"/>
      <c r="E2" s="24"/>
      <c r="F2" s="24"/>
      <c r="G2" s="24"/>
      <c r="H2" s="7"/>
      <c r="I2" s="7"/>
      <c r="J2" s="7"/>
      <c r="K2" s="7"/>
      <c r="L2" s="7"/>
    </row>
    <row r="3" spans="1:12" ht="26.25" customHeight="1" x14ac:dyDescent="0.25">
      <c r="A3" t="s">
        <v>0</v>
      </c>
    </row>
    <row r="4" spans="1:12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15</v>
      </c>
    </row>
    <row r="5" spans="1:12" x14ac:dyDescent="0.25">
      <c r="A5" s="1" t="s">
        <v>5</v>
      </c>
      <c r="B5" s="1" t="s">
        <v>6</v>
      </c>
      <c r="C5" s="2">
        <v>90000</v>
      </c>
      <c r="D5" s="16"/>
      <c r="E5" s="4">
        <f>D5*C5</f>
        <v>0</v>
      </c>
    </row>
    <row r="6" spans="1:12" x14ac:dyDescent="0.25">
      <c r="A6" s="43" t="s">
        <v>7</v>
      </c>
      <c r="B6" s="44"/>
      <c r="C6" s="44"/>
      <c r="D6" s="45"/>
      <c r="E6" s="5">
        <f>E5</f>
        <v>0</v>
      </c>
    </row>
    <row r="7" spans="1:12" ht="22.5" customHeight="1" x14ac:dyDescent="0.25">
      <c r="A7" s="50" t="s">
        <v>8</v>
      </c>
      <c r="B7" s="51"/>
      <c r="C7" s="1" t="s">
        <v>12</v>
      </c>
      <c r="D7" s="1" t="s">
        <v>9</v>
      </c>
      <c r="E7" s="1" t="s">
        <v>16</v>
      </c>
    </row>
    <row r="8" spans="1:12" ht="33.75" customHeight="1" x14ac:dyDescent="0.25">
      <c r="A8" s="50" t="s">
        <v>13</v>
      </c>
      <c r="B8" s="51"/>
      <c r="C8" s="1">
        <v>6</v>
      </c>
      <c r="D8" s="16"/>
      <c r="E8" s="4">
        <f>D8*C8</f>
        <v>0</v>
      </c>
    </row>
    <row r="9" spans="1:12" x14ac:dyDescent="0.25">
      <c r="A9" s="43" t="s">
        <v>10</v>
      </c>
      <c r="B9" s="44"/>
      <c r="C9" s="44"/>
      <c r="D9" s="45"/>
      <c r="E9" s="5">
        <f>E8</f>
        <v>0</v>
      </c>
    </row>
    <row r="10" spans="1:12" x14ac:dyDescent="0.25">
      <c r="A10" s="25" t="s">
        <v>11</v>
      </c>
      <c r="B10" s="26"/>
      <c r="C10" s="26"/>
      <c r="D10" s="27"/>
      <c r="E10" s="6">
        <f>(12*E6)+E9</f>
        <v>0</v>
      </c>
    </row>
    <row r="12" spans="1:12" ht="15" customHeight="1" x14ac:dyDescent="0.25">
      <c r="A12" s="8" t="s">
        <v>17</v>
      </c>
      <c r="B12" s="8"/>
    </row>
    <row r="13" spans="1:12" ht="38.25" x14ac:dyDescent="0.25">
      <c r="A13" s="9" t="s">
        <v>18</v>
      </c>
      <c r="B13" s="9" t="s">
        <v>19</v>
      </c>
      <c r="C13" s="9" t="s">
        <v>2</v>
      </c>
      <c r="D13" s="9" t="s">
        <v>20</v>
      </c>
      <c r="E13" s="9" t="s">
        <v>21</v>
      </c>
      <c r="F13" s="9" t="s">
        <v>44</v>
      </c>
    </row>
    <row r="14" spans="1:12" x14ac:dyDescent="0.25">
      <c r="A14" s="1" t="s">
        <v>22</v>
      </c>
      <c r="B14" s="1" t="s">
        <v>23</v>
      </c>
      <c r="C14" s="1" t="s">
        <v>6</v>
      </c>
      <c r="D14" s="1">
        <v>100</v>
      </c>
      <c r="E14" s="16"/>
      <c r="F14" s="10">
        <f>E14*D14</f>
        <v>0</v>
      </c>
    </row>
    <row r="15" spans="1:12" x14ac:dyDescent="0.25">
      <c r="A15" s="43" t="s">
        <v>24</v>
      </c>
      <c r="B15" s="26"/>
      <c r="C15" s="26"/>
      <c r="D15" s="26"/>
      <c r="E15" s="27"/>
      <c r="F15" s="5">
        <f>F14</f>
        <v>0</v>
      </c>
    </row>
    <row r="16" spans="1:12" x14ac:dyDescent="0.25">
      <c r="A16" s="25" t="s">
        <v>25</v>
      </c>
      <c r="B16" s="47"/>
      <c r="C16" s="47"/>
      <c r="D16" s="47"/>
      <c r="E16" s="48"/>
      <c r="F16" s="6">
        <f>12*F15</f>
        <v>0</v>
      </c>
    </row>
    <row r="18" spans="1:6" x14ac:dyDescent="0.25">
      <c r="A18" s="23" t="s">
        <v>26</v>
      </c>
      <c r="B18" s="28"/>
    </row>
    <row r="19" spans="1:6" ht="38.25" x14ac:dyDescent="0.25">
      <c r="A19" s="9" t="s">
        <v>18</v>
      </c>
      <c r="B19" s="9" t="s">
        <v>27</v>
      </c>
      <c r="C19" s="9" t="s">
        <v>28</v>
      </c>
      <c r="D19" s="9" t="s">
        <v>20</v>
      </c>
      <c r="E19" s="9" t="s">
        <v>29</v>
      </c>
      <c r="F19" s="9" t="s">
        <v>44</v>
      </c>
    </row>
    <row r="20" spans="1:6" x14ac:dyDescent="0.25">
      <c r="A20" s="9" t="s">
        <v>5</v>
      </c>
      <c r="B20" s="9" t="s">
        <v>30</v>
      </c>
      <c r="C20" s="9" t="s">
        <v>6</v>
      </c>
      <c r="D20" s="11">
        <v>20000</v>
      </c>
      <c r="E20" s="16"/>
      <c r="F20" s="10">
        <f>E20*D20</f>
        <v>0</v>
      </c>
    </row>
    <row r="21" spans="1:6" x14ac:dyDescent="0.25">
      <c r="A21" s="46" t="s">
        <v>31</v>
      </c>
      <c r="B21" s="26"/>
      <c r="C21" s="26"/>
      <c r="D21" s="26"/>
      <c r="E21" s="27"/>
      <c r="F21" s="5">
        <f>F20</f>
        <v>0</v>
      </c>
    </row>
    <row r="22" spans="1:6" x14ac:dyDescent="0.25">
      <c r="A22" s="25" t="s">
        <v>32</v>
      </c>
      <c r="B22" s="26"/>
      <c r="C22" s="26"/>
      <c r="D22" s="26"/>
      <c r="E22" s="27"/>
      <c r="F22" s="6">
        <f>12*F21</f>
        <v>0</v>
      </c>
    </row>
    <row r="24" spans="1:6" x14ac:dyDescent="0.25">
      <c r="A24" s="23" t="s">
        <v>33</v>
      </c>
      <c r="B24" s="28"/>
    </row>
    <row r="25" spans="1:6" ht="38.25" x14ac:dyDescent="0.25">
      <c r="A25" s="9" t="s">
        <v>18</v>
      </c>
      <c r="B25" s="9" t="s">
        <v>19</v>
      </c>
      <c r="C25" s="9" t="s">
        <v>2</v>
      </c>
      <c r="D25" s="9" t="s">
        <v>20</v>
      </c>
      <c r="E25" s="9" t="s">
        <v>29</v>
      </c>
      <c r="F25" s="9" t="s">
        <v>44</v>
      </c>
    </row>
    <row r="26" spans="1:6" x14ac:dyDescent="0.25">
      <c r="A26" s="41" t="s">
        <v>34</v>
      </c>
      <c r="B26" s="1" t="s">
        <v>35</v>
      </c>
      <c r="C26" s="1" t="s">
        <v>36</v>
      </c>
      <c r="D26" s="1">
        <v>30</v>
      </c>
      <c r="E26" s="16"/>
      <c r="F26" s="18">
        <f>E26*D26</f>
        <v>0</v>
      </c>
    </row>
    <row r="27" spans="1:6" x14ac:dyDescent="0.25">
      <c r="A27" s="41"/>
      <c r="B27" s="1" t="s">
        <v>37</v>
      </c>
      <c r="C27" s="1" t="s">
        <v>36</v>
      </c>
      <c r="D27" s="1">
        <v>20</v>
      </c>
      <c r="E27" s="16"/>
      <c r="F27" s="18">
        <f>E27*D27</f>
        <v>0</v>
      </c>
    </row>
    <row r="28" spans="1:6" x14ac:dyDescent="0.25">
      <c r="A28" s="46" t="s">
        <v>31</v>
      </c>
      <c r="B28" s="26"/>
      <c r="C28" s="26"/>
      <c r="D28" s="26"/>
      <c r="E28" s="27"/>
      <c r="F28" s="5">
        <f>F26+F27</f>
        <v>0</v>
      </c>
    </row>
    <row r="29" spans="1:6" x14ac:dyDescent="0.25">
      <c r="A29" s="42" t="s">
        <v>38</v>
      </c>
      <c r="B29" s="42"/>
      <c r="C29" s="42"/>
      <c r="D29" s="42"/>
      <c r="E29" s="42"/>
      <c r="F29" s="6">
        <f>12*F28</f>
        <v>0</v>
      </c>
    </row>
    <row r="31" spans="1:6" x14ac:dyDescent="0.25">
      <c r="A31" s="23" t="s">
        <v>39</v>
      </c>
      <c r="B31" s="28"/>
    </row>
    <row r="32" spans="1:6" ht="76.5" x14ac:dyDescent="0.25">
      <c r="A32" s="9" t="s">
        <v>18</v>
      </c>
      <c r="B32" s="9" t="s">
        <v>43</v>
      </c>
      <c r="C32" s="9" t="s">
        <v>2</v>
      </c>
      <c r="D32" s="9" t="s">
        <v>20</v>
      </c>
      <c r="E32" s="9" t="s">
        <v>29</v>
      </c>
      <c r="F32" s="9" t="s">
        <v>44</v>
      </c>
    </row>
    <row r="33" spans="1:6" x14ac:dyDescent="0.25">
      <c r="A33" s="38" t="s">
        <v>42</v>
      </c>
      <c r="B33" s="1">
        <v>1</v>
      </c>
      <c r="C33" s="1" t="s">
        <v>36</v>
      </c>
      <c r="D33" s="1">
        <v>5</v>
      </c>
      <c r="E33" s="16"/>
      <c r="F33" s="4">
        <f>E33*D33</f>
        <v>0</v>
      </c>
    </row>
    <row r="34" spans="1:6" x14ac:dyDescent="0.25">
      <c r="A34" s="39"/>
      <c r="B34" s="1">
        <v>2</v>
      </c>
      <c r="C34" s="1" t="s">
        <v>36</v>
      </c>
      <c r="D34" s="1">
        <v>5</v>
      </c>
      <c r="E34" s="16"/>
      <c r="F34" s="4">
        <f t="shared" ref="F34:F41" si="0">E34*D34</f>
        <v>0</v>
      </c>
    </row>
    <row r="35" spans="1:6" x14ac:dyDescent="0.25">
      <c r="A35" s="39"/>
      <c r="B35" s="1">
        <v>3</v>
      </c>
      <c r="C35" s="1" t="s">
        <v>36</v>
      </c>
      <c r="D35" s="3">
        <v>5</v>
      </c>
      <c r="E35" s="16"/>
      <c r="F35" s="4">
        <f t="shared" si="0"/>
        <v>0</v>
      </c>
    </row>
    <row r="36" spans="1:6" x14ac:dyDescent="0.25">
      <c r="A36" s="39"/>
      <c r="B36" s="1">
        <v>4</v>
      </c>
      <c r="C36" s="1" t="s">
        <v>36</v>
      </c>
      <c r="D36" s="3">
        <v>5</v>
      </c>
      <c r="E36" s="16"/>
      <c r="F36" s="4">
        <f t="shared" si="0"/>
        <v>0</v>
      </c>
    </row>
    <row r="37" spans="1:6" x14ac:dyDescent="0.25">
      <c r="A37" s="39"/>
      <c r="B37" s="1">
        <v>5</v>
      </c>
      <c r="C37" s="1" t="s">
        <v>36</v>
      </c>
      <c r="D37" s="3">
        <v>5</v>
      </c>
      <c r="E37" s="16"/>
      <c r="F37" s="4">
        <f t="shared" si="0"/>
        <v>0</v>
      </c>
    </row>
    <row r="38" spans="1:6" x14ac:dyDescent="0.25">
      <c r="A38" s="39"/>
      <c r="B38" s="1">
        <v>6</v>
      </c>
      <c r="C38" s="1" t="s">
        <v>36</v>
      </c>
      <c r="D38" s="3">
        <v>5</v>
      </c>
      <c r="E38" s="16"/>
      <c r="F38" s="4">
        <f t="shared" si="0"/>
        <v>0</v>
      </c>
    </row>
    <row r="39" spans="1:6" x14ac:dyDescent="0.25">
      <c r="A39" s="39"/>
      <c r="B39" s="1">
        <v>7</v>
      </c>
      <c r="C39" s="1" t="s">
        <v>36</v>
      </c>
      <c r="D39" s="3">
        <v>5</v>
      </c>
      <c r="E39" s="16"/>
      <c r="F39" s="4">
        <f t="shared" si="0"/>
        <v>0</v>
      </c>
    </row>
    <row r="40" spans="1:6" x14ac:dyDescent="0.25">
      <c r="A40" s="39"/>
      <c r="B40" s="1">
        <v>8</v>
      </c>
      <c r="C40" s="1" t="s">
        <v>36</v>
      </c>
      <c r="D40" s="3">
        <v>5</v>
      </c>
      <c r="E40" s="16"/>
      <c r="F40" s="4">
        <f t="shared" si="0"/>
        <v>0</v>
      </c>
    </row>
    <row r="41" spans="1:6" x14ac:dyDescent="0.25">
      <c r="A41" s="40"/>
      <c r="B41" s="1">
        <v>9</v>
      </c>
      <c r="C41" s="1" t="s">
        <v>36</v>
      </c>
      <c r="D41" s="3">
        <v>5</v>
      </c>
      <c r="E41" s="16"/>
      <c r="F41" s="4">
        <f t="shared" si="0"/>
        <v>0</v>
      </c>
    </row>
    <row r="42" spans="1:6" x14ac:dyDescent="0.25">
      <c r="A42" s="37" t="s">
        <v>40</v>
      </c>
      <c r="B42" s="26"/>
      <c r="C42" s="26"/>
      <c r="D42" s="26"/>
      <c r="E42" s="27"/>
      <c r="F42" s="12">
        <f>SUM(F33:F41)</f>
        <v>0</v>
      </c>
    </row>
    <row r="43" spans="1:6" x14ac:dyDescent="0.25">
      <c r="A43" s="25" t="s">
        <v>41</v>
      </c>
      <c r="B43" s="26"/>
      <c r="C43" s="26"/>
      <c r="D43" s="26"/>
      <c r="E43" s="27"/>
      <c r="F43" s="6">
        <f>12*F42</f>
        <v>0</v>
      </c>
    </row>
    <row r="45" spans="1:6" x14ac:dyDescent="0.25">
      <c r="A45" s="23" t="s">
        <v>45</v>
      </c>
      <c r="B45" s="28"/>
    </row>
    <row r="46" spans="1:6" x14ac:dyDescent="0.25">
      <c r="A46" s="29" t="s">
        <v>46</v>
      </c>
      <c r="B46" s="30"/>
      <c r="C46" s="30"/>
      <c r="D46" s="30"/>
      <c r="E46" s="31"/>
    </row>
    <row r="47" spans="1:6" ht="38.25" x14ac:dyDescent="0.25">
      <c r="A47" s="13" t="s">
        <v>47</v>
      </c>
      <c r="B47" s="13" t="s">
        <v>48</v>
      </c>
      <c r="C47" s="9" t="s">
        <v>20</v>
      </c>
      <c r="D47" s="9" t="s">
        <v>29</v>
      </c>
      <c r="E47" s="9" t="s">
        <v>44</v>
      </c>
    </row>
    <row r="48" spans="1:6" x14ac:dyDescent="0.25">
      <c r="A48" s="32" t="s">
        <v>49</v>
      </c>
      <c r="B48" s="13" t="s">
        <v>5</v>
      </c>
      <c r="C48" s="1">
        <v>400</v>
      </c>
      <c r="D48" s="17"/>
      <c r="E48" s="4">
        <f>D48*C48</f>
        <v>0</v>
      </c>
    </row>
    <row r="49" spans="1:5" x14ac:dyDescent="0.25">
      <c r="A49" s="33"/>
      <c r="B49" s="13" t="s">
        <v>50</v>
      </c>
      <c r="C49" s="1">
        <v>25</v>
      </c>
      <c r="D49" s="17"/>
      <c r="E49" s="4">
        <f>D49*C49</f>
        <v>0</v>
      </c>
    </row>
    <row r="50" spans="1:5" x14ac:dyDescent="0.25">
      <c r="A50" s="25" t="s">
        <v>51</v>
      </c>
      <c r="B50" s="34"/>
      <c r="C50" s="34"/>
      <c r="D50" s="35"/>
      <c r="E50" s="6">
        <f>12*(E48+E49)</f>
        <v>0</v>
      </c>
    </row>
    <row r="52" spans="1:5" x14ac:dyDescent="0.25">
      <c r="A52" s="36" t="s">
        <v>52</v>
      </c>
      <c r="B52" s="36"/>
      <c r="C52" s="36"/>
      <c r="D52" s="36"/>
      <c r="E52" s="36"/>
    </row>
    <row r="53" spans="1:5" ht="38.25" x14ac:dyDescent="0.25">
      <c r="A53" s="13" t="s">
        <v>47</v>
      </c>
      <c r="B53" s="13" t="s">
        <v>48</v>
      </c>
      <c r="C53" s="9" t="s">
        <v>20</v>
      </c>
      <c r="D53" s="9" t="s">
        <v>29</v>
      </c>
      <c r="E53" s="9" t="s">
        <v>44</v>
      </c>
    </row>
    <row r="54" spans="1:5" x14ac:dyDescent="0.25">
      <c r="A54" s="52" t="s">
        <v>49</v>
      </c>
      <c r="B54" s="13" t="s">
        <v>5</v>
      </c>
      <c r="C54" s="1">
        <v>2550</v>
      </c>
      <c r="D54" s="17"/>
      <c r="E54" s="4">
        <f>D54*C54</f>
        <v>0</v>
      </c>
    </row>
    <row r="55" spans="1:5" x14ac:dyDescent="0.25">
      <c r="A55" s="52"/>
      <c r="B55" s="13" t="s">
        <v>50</v>
      </c>
      <c r="C55" s="1">
        <v>25</v>
      </c>
      <c r="D55" s="17"/>
      <c r="E55" s="4">
        <f>D55*C55</f>
        <v>0</v>
      </c>
    </row>
    <row r="56" spans="1:5" x14ac:dyDescent="0.25">
      <c r="A56" s="53" t="s">
        <v>53</v>
      </c>
      <c r="B56" s="53"/>
      <c r="C56" s="53"/>
      <c r="D56" s="53"/>
      <c r="E56" s="6">
        <f>12*(E54+E55)</f>
        <v>0</v>
      </c>
    </row>
    <row r="58" spans="1:5" x14ac:dyDescent="0.25">
      <c r="A58" s="49" t="s">
        <v>56</v>
      </c>
      <c r="B58" s="21"/>
      <c r="C58" s="21"/>
      <c r="D58" s="21"/>
      <c r="E58" s="15">
        <f>E50+E56</f>
        <v>0</v>
      </c>
    </row>
    <row r="60" spans="1:5" x14ac:dyDescent="0.25">
      <c r="A60" s="20" t="s">
        <v>54</v>
      </c>
      <c r="B60" s="21"/>
      <c r="C60" s="15">
        <f>SUM(E10,F16,F22,F29,F43,E58)</f>
        <v>0</v>
      </c>
      <c r="D60" s="14"/>
    </row>
  </sheetData>
  <sheetProtection algorithmName="SHA-512" hashValue="neWd9PKDud1aPLCvK3m7w+VYpX6OgfEielyoll9+QxntGwjlMLyUhIpSJsJDVRTmHU8rHP4tarJsoaGdRwCaYw==" saltValue="y/wfYz0CG4TgCzTQinDh7A==" spinCount="100000" sheet="1" objects="1" scenarios="1" selectLockedCells="1"/>
  <mergeCells count="29">
    <mergeCell ref="A1:G1"/>
    <mergeCell ref="A28:E28"/>
    <mergeCell ref="A58:D58"/>
    <mergeCell ref="A7:B7"/>
    <mergeCell ref="A8:B8"/>
    <mergeCell ref="A10:D10"/>
    <mergeCell ref="A9:D9"/>
    <mergeCell ref="A54:A55"/>
    <mergeCell ref="A56:D56"/>
    <mergeCell ref="A22:E22"/>
    <mergeCell ref="A24:B24"/>
    <mergeCell ref="A15:E15"/>
    <mergeCell ref="A16:E16"/>
    <mergeCell ref="A18:B18"/>
    <mergeCell ref="A60:B60"/>
    <mergeCell ref="A2:G2"/>
    <mergeCell ref="A43:E43"/>
    <mergeCell ref="A45:B45"/>
    <mergeCell ref="A46:E46"/>
    <mergeCell ref="A48:A49"/>
    <mergeCell ref="A50:D50"/>
    <mergeCell ref="A52:E52"/>
    <mergeCell ref="A42:E42"/>
    <mergeCell ref="A33:A41"/>
    <mergeCell ref="A26:A27"/>
    <mergeCell ref="A29:E29"/>
    <mergeCell ref="A31:B31"/>
    <mergeCell ref="A6:D6"/>
    <mergeCell ref="A21:E21"/>
  </mergeCells>
  <pageMargins left="1.02" right="0.5118110236220472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cp:lastPrinted>2019-11-28T13:15:58Z</cp:lastPrinted>
  <dcterms:created xsi:type="dcterms:W3CDTF">2019-11-28T12:25:31Z</dcterms:created>
  <dcterms:modified xsi:type="dcterms:W3CDTF">2019-12-02T14:02:12Z</dcterms:modified>
</cp:coreProperties>
</file>